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tabRatio="667" activeTab="0"/>
  </bookViews>
  <sheets>
    <sheet name="初中语文" sheetId="1" r:id="rId1"/>
    <sheet name="初中语文 应届岗" sheetId="2" r:id="rId2"/>
    <sheet name="初中数学" sheetId="3" r:id="rId3"/>
    <sheet name="初中数学应届岗" sheetId="4" r:id="rId4"/>
    <sheet name="初中英语" sheetId="5" r:id="rId5"/>
    <sheet name="初中英语 应届岗" sheetId="6" r:id="rId6"/>
    <sheet name="初中物理" sheetId="7" r:id="rId7"/>
    <sheet name="初中化学" sheetId="8" r:id="rId8"/>
    <sheet name="初中化学 (应届岗)" sheetId="9" r:id="rId9"/>
    <sheet name="初中道德与法治" sheetId="10" r:id="rId10"/>
    <sheet name="初中历史" sheetId="11" r:id="rId11"/>
    <sheet name="初中历史 (应届岗)" sheetId="12" r:id="rId12"/>
    <sheet name="初中地理" sheetId="13" r:id="rId13"/>
    <sheet name="初中地理 (应届岗)" sheetId="14" r:id="rId14"/>
    <sheet name="初中生物" sheetId="15" r:id="rId15"/>
    <sheet name="初中体育" sheetId="16" r:id="rId16"/>
    <sheet name="初中体育 (应届岗)" sheetId="17" r:id="rId17"/>
    <sheet name="初中信息技术" sheetId="18" r:id="rId18"/>
  </sheets>
  <definedNames>
    <definedName name="_xlnm._FilterDatabase" localSheetId="9" hidden="1">'初中道德与法治'!$A$6:$K$6</definedName>
    <definedName name="_xlnm._FilterDatabase" localSheetId="12" hidden="1">'初中地理'!$A$5:$K$5</definedName>
    <definedName name="_xlnm._FilterDatabase" localSheetId="7" hidden="1">'初中化学'!$A$5:$L$5</definedName>
    <definedName name="_xlnm._FilterDatabase" localSheetId="10" hidden="1">'初中历史'!$A$5:$K$5</definedName>
    <definedName name="_xlnm._FilterDatabase" localSheetId="11" hidden="1">'初中历史 (应届岗)'!$A$5:$K$5</definedName>
    <definedName name="_xlnm._FilterDatabase" localSheetId="14" hidden="1">'初中生物'!$A$5:$K$5</definedName>
    <definedName name="_xlnm._FilterDatabase" localSheetId="2" hidden="1">'初中数学'!$A$5:$K$5</definedName>
    <definedName name="_xlnm._FilterDatabase" localSheetId="15" hidden="1">'初中体育'!$A$5:$K$5</definedName>
    <definedName name="_xlnm._FilterDatabase" localSheetId="16" hidden="1">'初中体育 (应届岗)'!$A$5:$K$5</definedName>
    <definedName name="_xlnm._FilterDatabase" localSheetId="6" hidden="1">'初中物理'!$A$5:$L$5</definedName>
    <definedName name="_xlnm._FilterDatabase" localSheetId="17" hidden="1">'初中信息技术'!$A$5:$K$5</definedName>
    <definedName name="_xlnm._FilterDatabase" localSheetId="4" hidden="1">'初中英语'!$A$5:$L$5</definedName>
    <definedName name="_xlnm._FilterDatabase" localSheetId="5" hidden="1">'初中英语 应届岗'!$A$5:$K$5</definedName>
    <definedName name="_xlnm._FilterDatabase" localSheetId="0" hidden="1">'初中语文'!$A$5:$K$5</definedName>
    <definedName name="_xlnm._FilterDatabase" localSheetId="1" hidden="1">'初中语文 应届岗'!$A$5:$K$5</definedName>
  </definedNames>
  <calcPr fullCalcOnLoad="1"/>
</workbook>
</file>

<file path=xl/sharedStrings.xml><?xml version="1.0" encoding="utf-8"?>
<sst xmlns="http://schemas.openxmlformats.org/spreadsheetml/2006/main" count="541" uniqueCount="219">
  <si>
    <t>刘琼</t>
  </si>
  <si>
    <t>梁晓晨</t>
  </si>
  <si>
    <t>刘雪丹</t>
  </si>
  <si>
    <t>曾颖</t>
  </si>
  <si>
    <t>彭淑华</t>
  </si>
  <si>
    <t>肖文菁</t>
  </si>
  <si>
    <t>肖倩</t>
  </si>
  <si>
    <t>吴娟娟</t>
  </si>
  <si>
    <t>肖璨</t>
  </si>
  <si>
    <t>罗嘉丽</t>
  </si>
  <si>
    <t>梅菁菁</t>
  </si>
  <si>
    <t>肖瑾</t>
  </si>
  <si>
    <t>肖琳</t>
  </si>
  <si>
    <t>王小金</t>
  </si>
  <si>
    <t>罗燕</t>
  </si>
  <si>
    <t>韦琴</t>
  </si>
  <si>
    <t>陈婷</t>
  </si>
  <si>
    <t>邬艳菲</t>
  </si>
  <si>
    <t>胡慧芳</t>
  </si>
  <si>
    <t>周疏敏</t>
  </si>
  <si>
    <t>刘雨齐</t>
  </si>
  <si>
    <t>邓婷</t>
  </si>
  <si>
    <t>周婧婧</t>
  </si>
  <si>
    <t>2020年泰和县全省统一招聘教师考试总成绩汇总表</t>
  </si>
  <si>
    <t>序号</t>
  </si>
  <si>
    <t>考试总
成绩</t>
  </si>
  <si>
    <t>总分
排名</t>
  </si>
  <si>
    <t>备注</t>
  </si>
  <si>
    <t>综合知识成绩</t>
  </si>
  <si>
    <t>笔试折算分</t>
  </si>
  <si>
    <t>面试折算分</t>
  </si>
  <si>
    <t>（招录4人）</t>
  </si>
  <si>
    <t>学科专业
成绩</t>
  </si>
  <si>
    <t>面试折算分</t>
  </si>
  <si>
    <r>
      <t>面试成绩
（占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）</t>
    </r>
  </si>
  <si>
    <r>
      <t>笔试折算成绩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（两科总成绩÷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50%</t>
    </r>
  </si>
  <si>
    <t>序号</t>
  </si>
  <si>
    <t>考试总
成绩</t>
  </si>
  <si>
    <t>总分
排名</t>
  </si>
  <si>
    <t>备注</t>
  </si>
  <si>
    <t>综合知识成绩</t>
  </si>
  <si>
    <t>笔试折算分</t>
  </si>
  <si>
    <t>（招录2人）</t>
  </si>
  <si>
    <t>综合知识
成绩</t>
  </si>
  <si>
    <t>（招录12人）</t>
  </si>
  <si>
    <r>
      <t>学科：</t>
    </r>
    <r>
      <rPr>
        <b/>
        <sz val="14"/>
        <rFont val="宋体"/>
        <family val="0"/>
      </rPr>
      <t>初中语文</t>
    </r>
  </si>
  <si>
    <t>（招录3人）</t>
  </si>
  <si>
    <r>
      <t>学科：</t>
    </r>
    <r>
      <rPr>
        <b/>
        <sz val="14"/>
        <rFont val="宋体"/>
        <family val="0"/>
      </rPr>
      <t>初中数学</t>
    </r>
  </si>
  <si>
    <r>
      <t>学科：</t>
    </r>
    <r>
      <rPr>
        <b/>
        <sz val="14"/>
        <rFont val="宋体"/>
        <family val="0"/>
      </rPr>
      <t>初中数学（应届岗）</t>
    </r>
  </si>
  <si>
    <r>
      <t>学科：</t>
    </r>
    <r>
      <rPr>
        <b/>
        <sz val="14"/>
        <rFont val="宋体"/>
        <family val="0"/>
      </rPr>
      <t>初中英语</t>
    </r>
  </si>
  <si>
    <r>
      <t>学科：</t>
    </r>
    <r>
      <rPr>
        <b/>
        <sz val="14"/>
        <rFont val="宋体"/>
        <family val="0"/>
      </rPr>
      <t>初中英语（应届岗）</t>
    </r>
  </si>
  <si>
    <t>（招录10人）</t>
  </si>
  <si>
    <r>
      <t>学科：</t>
    </r>
    <r>
      <rPr>
        <b/>
        <sz val="14"/>
        <rFont val="宋体"/>
        <family val="0"/>
      </rPr>
      <t>初中物理</t>
    </r>
  </si>
  <si>
    <t>刘澎媛</t>
  </si>
  <si>
    <t>钟文姬</t>
  </si>
  <si>
    <t>赖素云</t>
  </si>
  <si>
    <t>刘安凤</t>
  </si>
  <si>
    <t>刘朝</t>
  </si>
  <si>
    <t>张晓丽</t>
  </si>
  <si>
    <t>赖玉婷</t>
  </si>
  <si>
    <t>郭青</t>
  </si>
  <si>
    <t>张柳园</t>
  </si>
  <si>
    <t>彭丹</t>
  </si>
  <si>
    <t>曾涛</t>
  </si>
  <si>
    <t>张子怡</t>
  </si>
  <si>
    <t>吕淑贞</t>
  </si>
  <si>
    <t>胡雅群</t>
  </si>
  <si>
    <t>朱皋</t>
  </si>
  <si>
    <t>曾昭龙</t>
  </si>
  <si>
    <t>吴丹</t>
  </si>
  <si>
    <t>杨敏</t>
  </si>
  <si>
    <t>周冬英</t>
  </si>
  <si>
    <t>刘云</t>
  </si>
  <si>
    <t>刘克定</t>
  </si>
  <si>
    <t>刘璠</t>
  </si>
  <si>
    <t>杨翊</t>
  </si>
  <si>
    <t>黄雅洁</t>
  </si>
  <si>
    <t>肖夏雯</t>
  </si>
  <si>
    <t>匡珺华</t>
  </si>
  <si>
    <t>匡先才</t>
  </si>
  <si>
    <t>陈璐璐</t>
  </si>
  <si>
    <t>张玉苇</t>
  </si>
  <si>
    <t>张乐兰</t>
  </si>
  <si>
    <t>涂琪琳</t>
  </si>
  <si>
    <t>周倩</t>
  </si>
  <si>
    <t>侯雪莲</t>
  </si>
  <si>
    <t>陈燕清</t>
  </si>
  <si>
    <t>吴雪梅</t>
  </si>
  <si>
    <t>白君如</t>
  </si>
  <si>
    <t>王岚</t>
  </si>
  <si>
    <t>鄢叶玲</t>
  </si>
  <si>
    <t>刘娟娟</t>
  </si>
  <si>
    <t>欧阳洁雅</t>
  </si>
  <si>
    <t>李梦岚</t>
  </si>
  <si>
    <t>曾微</t>
  </si>
  <si>
    <t>周燕</t>
  </si>
  <si>
    <t>陈姣</t>
  </si>
  <si>
    <t>朱美清</t>
  </si>
  <si>
    <t>戴胜男</t>
  </si>
  <si>
    <t>肖璟青</t>
  </si>
  <si>
    <t>杨柳青</t>
  </si>
  <si>
    <t>黄小文</t>
  </si>
  <si>
    <t>陈胜丁</t>
  </si>
  <si>
    <t>曾红娟</t>
  </si>
  <si>
    <t>戴艳平</t>
  </si>
  <si>
    <t>刘小芬</t>
  </si>
  <si>
    <t>尹美琼</t>
  </si>
  <si>
    <t>夏淑燕</t>
  </si>
  <si>
    <t>张银华</t>
  </si>
  <si>
    <t>陈昕</t>
  </si>
  <si>
    <t>袁裕花</t>
  </si>
  <si>
    <t>康凡</t>
  </si>
  <si>
    <t>蒋树仁</t>
  </si>
  <si>
    <t>石义洪</t>
  </si>
  <si>
    <t>肖世月</t>
  </si>
  <si>
    <t>郭永华</t>
  </si>
  <si>
    <t>熊友刚</t>
  </si>
  <si>
    <t>黄思宇</t>
  </si>
  <si>
    <t>杨婷</t>
  </si>
  <si>
    <t>罗自强</t>
  </si>
  <si>
    <t>康振恩</t>
  </si>
  <si>
    <t>谢君</t>
  </si>
  <si>
    <t>朱思慧</t>
  </si>
  <si>
    <t>田来福</t>
  </si>
  <si>
    <t>罗学霞</t>
  </si>
  <si>
    <t>胡芳</t>
  </si>
  <si>
    <t>王剑凯</t>
  </si>
  <si>
    <t>杨婉芳</t>
  </si>
  <si>
    <t>陈婧</t>
  </si>
  <si>
    <t>李燕平</t>
  </si>
  <si>
    <t>戴云</t>
  </si>
  <si>
    <t>王婷</t>
  </si>
  <si>
    <t>曾丽婷</t>
  </si>
  <si>
    <t>肖榕珍</t>
  </si>
  <si>
    <t>袁小琴</t>
  </si>
  <si>
    <t>郭娟</t>
  </si>
  <si>
    <t>张宜峰</t>
  </si>
  <si>
    <t>林晶</t>
  </si>
  <si>
    <t>刘珍</t>
  </si>
  <si>
    <t>肖方利</t>
  </si>
  <si>
    <t>王小帆</t>
  </si>
  <si>
    <t>甘鸿燕</t>
  </si>
  <si>
    <t>戴青阳</t>
  </si>
  <si>
    <t>罗权</t>
  </si>
  <si>
    <t>肖璐</t>
  </si>
  <si>
    <t>邓英昊</t>
  </si>
  <si>
    <t>郭攀</t>
  </si>
  <si>
    <t>刘三英</t>
  </si>
  <si>
    <t>陈华坤</t>
  </si>
  <si>
    <t>肖芬</t>
  </si>
  <si>
    <t>康琦</t>
  </si>
  <si>
    <t>肖昭星</t>
  </si>
  <si>
    <t>谢阿丽</t>
  </si>
  <si>
    <t>杨阳</t>
  </si>
  <si>
    <t>张凡</t>
  </si>
  <si>
    <t>刘崇城</t>
  </si>
  <si>
    <t>谭青</t>
  </si>
  <si>
    <t>尹慧珍</t>
  </si>
  <si>
    <t>蒋小花</t>
  </si>
  <si>
    <t>胡丽敏</t>
  </si>
  <si>
    <t>序号</t>
  </si>
  <si>
    <r>
      <t>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</si>
  <si>
    <t>考试总
成绩</t>
  </si>
  <si>
    <t>总分
排名</t>
  </si>
  <si>
    <t>备注</t>
  </si>
  <si>
    <t>综合知识成绩</t>
  </si>
  <si>
    <t>总成绩</t>
  </si>
  <si>
    <t>笔试折算分</t>
  </si>
  <si>
    <t>面试成绩</t>
  </si>
  <si>
    <t>（招录1人）</t>
  </si>
  <si>
    <t>2020年泰和县全省统一招聘教师考试总成绩汇总表</t>
  </si>
  <si>
    <t>郭丹</t>
  </si>
  <si>
    <t>肖芳</t>
  </si>
  <si>
    <t>李娟</t>
  </si>
  <si>
    <t>钟坚</t>
  </si>
  <si>
    <t>郭佳雨</t>
  </si>
  <si>
    <t>肖森文</t>
  </si>
  <si>
    <t>谢鹏</t>
  </si>
  <si>
    <t>蒋涛</t>
  </si>
  <si>
    <t>龙艺璇</t>
  </si>
  <si>
    <t>杨金明</t>
  </si>
  <si>
    <t>朱芳亮</t>
  </si>
  <si>
    <t>曾溪</t>
  </si>
  <si>
    <t>彭习</t>
  </si>
  <si>
    <t>雷豪</t>
  </si>
  <si>
    <t>杜乐俊</t>
  </si>
  <si>
    <t>匡方明</t>
  </si>
  <si>
    <r>
      <t>学科：</t>
    </r>
    <r>
      <rPr>
        <b/>
        <sz val="14"/>
        <rFont val="宋体"/>
        <family val="0"/>
      </rPr>
      <t>初中化学</t>
    </r>
  </si>
  <si>
    <r>
      <t>学科：</t>
    </r>
    <r>
      <rPr>
        <b/>
        <sz val="14"/>
        <rFont val="宋体"/>
        <family val="0"/>
      </rPr>
      <t>初中化学（应届岗）</t>
    </r>
  </si>
  <si>
    <r>
      <t>学科：</t>
    </r>
    <r>
      <rPr>
        <b/>
        <sz val="14"/>
        <rFont val="宋体"/>
        <family val="0"/>
      </rPr>
      <t>初中历史</t>
    </r>
  </si>
  <si>
    <r>
      <t>笔试折算成绩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（两科总成绩÷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50%</t>
    </r>
  </si>
  <si>
    <r>
      <t>面试成绩
（占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）</t>
    </r>
  </si>
  <si>
    <t>学科专业
成绩</t>
  </si>
  <si>
    <r>
      <t>学科：</t>
    </r>
    <r>
      <rPr>
        <b/>
        <sz val="14"/>
        <rFont val="宋体"/>
        <family val="0"/>
      </rPr>
      <t>初中历史（应届岗）</t>
    </r>
  </si>
  <si>
    <r>
      <t>学科：</t>
    </r>
    <r>
      <rPr>
        <b/>
        <sz val="14"/>
        <rFont val="宋体"/>
        <family val="0"/>
      </rPr>
      <t>初中地理</t>
    </r>
  </si>
  <si>
    <r>
      <t>学科：</t>
    </r>
    <r>
      <rPr>
        <b/>
        <sz val="14"/>
        <rFont val="宋体"/>
        <family val="0"/>
      </rPr>
      <t>初中地理 (应届岗)</t>
    </r>
  </si>
  <si>
    <r>
      <t>学科：</t>
    </r>
    <r>
      <rPr>
        <b/>
        <sz val="14"/>
        <rFont val="宋体"/>
        <family val="0"/>
      </rPr>
      <t>初中生物</t>
    </r>
  </si>
  <si>
    <r>
      <t>学科：</t>
    </r>
    <r>
      <rPr>
        <b/>
        <sz val="14"/>
        <rFont val="宋体"/>
        <family val="0"/>
      </rPr>
      <t>初中体育 (应届岗)</t>
    </r>
  </si>
  <si>
    <r>
      <t>学科：</t>
    </r>
    <r>
      <rPr>
        <b/>
        <sz val="14"/>
        <rFont val="宋体"/>
        <family val="0"/>
      </rPr>
      <t>初中体育</t>
    </r>
  </si>
  <si>
    <r>
      <t>学科：</t>
    </r>
    <r>
      <rPr>
        <b/>
        <sz val="14"/>
        <rFont val="宋体"/>
        <family val="0"/>
      </rPr>
      <t>初中信息技术</t>
    </r>
  </si>
  <si>
    <r>
      <t>学科：</t>
    </r>
    <r>
      <rPr>
        <b/>
        <sz val="14"/>
        <rFont val="宋体"/>
        <family val="0"/>
      </rPr>
      <t>初中道德与法治</t>
    </r>
  </si>
  <si>
    <t>胡莹</t>
  </si>
  <si>
    <t>邓章钰</t>
  </si>
  <si>
    <t>钟铃</t>
  </si>
  <si>
    <t>杨珊</t>
  </si>
  <si>
    <t>张壬湘</t>
  </si>
  <si>
    <t>傅誉钱</t>
  </si>
  <si>
    <t>曹瑞梅</t>
  </si>
  <si>
    <t>许丽丹</t>
  </si>
  <si>
    <r>
      <t>学科：</t>
    </r>
    <r>
      <rPr>
        <b/>
        <sz val="14"/>
        <rFont val="宋体"/>
        <family val="0"/>
      </rPr>
      <t>初中语文(应届岗)</t>
    </r>
  </si>
  <si>
    <r>
      <t>笔试折算成绩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（两科总成绩÷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40%</t>
    </r>
  </si>
  <si>
    <r>
      <t>面试成绩
（占</t>
    </r>
    <r>
      <rPr>
        <sz val="10"/>
        <rFont val="宋体"/>
        <family val="0"/>
      </rPr>
      <t>6</t>
    </r>
    <r>
      <rPr>
        <sz val="10"/>
        <rFont val="Times New Roman"/>
        <family val="1"/>
      </rPr>
      <t>0%</t>
    </r>
    <r>
      <rPr>
        <sz val="10"/>
        <rFont val="宋体"/>
        <family val="0"/>
      </rPr>
      <t>）</t>
    </r>
  </si>
  <si>
    <t>缺考</t>
  </si>
  <si>
    <t>入闱体检</t>
  </si>
  <si>
    <t>（招录8人）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</si>
  <si>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根据全省中小学教师招聘公告精神，初中道德与法治（应届岗位）拟聘人数小于计划数， 剩余2名计划数用于初中道德与法治岗位招聘。原初中道德与法治招录6人，现招录8人。</t>
    </r>
  </si>
  <si>
    <t>入闱体检</t>
  </si>
  <si>
    <t>入闱体检</t>
  </si>
  <si>
    <t>2020年泰和县全省统一招聘教师考试总成绩汇总表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</si>
</sst>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_);[Red]\(0.000\)"/>
  </numFmts>
  <fonts count="26"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9"/>
      <name val="Calibri"/>
      <family val="2"/>
    </font>
    <font>
      <sz val="10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9" fillId="0" borderId="11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9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49" fontId="8" fillId="0" borderId="12" xfId="0" applyNumberFormat="1" applyFont="1" applyFill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 shrinkToFit="1"/>
    </xf>
    <xf numFmtId="177" fontId="8" fillId="0" borderId="12" xfId="0" applyNumberFormat="1" applyFont="1" applyFill="1" applyBorder="1" applyAlignment="1">
      <alignment horizontal="center" vertical="center" shrinkToFit="1"/>
    </xf>
    <xf numFmtId="177" fontId="0" fillId="0" borderId="0" xfId="0" applyNumberFormat="1" applyAlignment="1">
      <alignment vertical="center"/>
    </xf>
    <xf numFmtId="177" fontId="8" fillId="0" borderId="11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E13" sqref="E13"/>
    </sheetView>
  </sheetViews>
  <sheetFormatPr defaultColWidth="13.00390625" defaultRowHeight="13.5"/>
  <cols>
    <col min="1" max="1" width="6.375" style="0" customWidth="1"/>
    <col min="2" max="2" width="7.125" style="0" customWidth="1"/>
    <col min="3" max="8" width="8.375" style="0" customWidth="1"/>
    <col min="9" max="9" width="7.875" style="19" customWidth="1"/>
    <col min="10" max="11" width="7.875" style="0" customWidth="1"/>
    <col min="12" max="12" width="13.00390625" style="0" customWidth="1"/>
  </cols>
  <sheetData>
    <row r="1" spans="1:11" s="1" customFormat="1" ht="27" customHeight="1">
      <c r="A1" s="24" t="s">
        <v>170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1" customFormat="1" ht="26.25">
      <c r="B2" s="25" t="s">
        <v>44</v>
      </c>
      <c r="C2" s="25"/>
      <c r="D2" s="25"/>
      <c r="E2" s="25"/>
      <c r="F2" s="25"/>
      <c r="G2" s="25"/>
      <c r="H2" s="25"/>
      <c r="I2" s="25"/>
      <c r="J2" s="25"/>
      <c r="K2"/>
    </row>
    <row r="3" spans="2:11" s="1" customFormat="1" ht="18.75">
      <c r="B3" s="2" t="s">
        <v>45</v>
      </c>
      <c r="C3"/>
      <c r="D3"/>
      <c r="E3"/>
      <c r="F3"/>
      <c r="G3"/>
      <c r="H3"/>
      <c r="I3" s="19"/>
      <c r="J3"/>
      <c r="K3"/>
    </row>
    <row r="4" spans="1:11" s="1" customFormat="1" ht="25.5" customHeight="1">
      <c r="A4" s="26" t="s">
        <v>160</v>
      </c>
      <c r="B4" s="28" t="s">
        <v>161</v>
      </c>
      <c r="C4" s="30" t="s">
        <v>35</v>
      </c>
      <c r="D4" s="31"/>
      <c r="E4" s="31"/>
      <c r="F4" s="32"/>
      <c r="G4" s="28" t="s">
        <v>34</v>
      </c>
      <c r="H4" s="28"/>
      <c r="I4" s="33" t="s">
        <v>162</v>
      </c>
      <c r="J4" s="29" t="s">
        <v>163</v>
      </c>
      <c r="K4" s="36" t="s">
        <v>164</v>
      </c>
    </row>
    <row r="5" spans="1:11" s="1" customFormat="1" ht="26.25" customHeight="1">
      <c r="A5" s="27"/>
      <c r="B5" s="29"/>
      <c r="C5" s="3" t="s">
        <v>165</v>
      </c>
      <c r="D5" s="3" t="s">
        <v>32</v>
      </c>
      <c r="E5" s="3" t="s">
        <v>166</v>
      </c>
      <c r="F5" s="4" t="s">
        <v>167</v>
      </c>
      <c r="G5" s="3" t="s">
        <v>168</v>
      </c>
      <c r="H5" s="4" t="s">
        <v>33</v>
      </c>
      <c r="I5" s="34"/>
      <c r="J5" s="35"/>
      <c r="K5" s="37"/>
    </row>
    <row r="6" spans="1:11" s="7" customFormat="1" ht="21.75" customHeight="1">
      <c r="A6" s="8">
        <v>1</v>
      </c>
      <c r="B6" s="8" t="s">
        <v>1</v>
      </c>
      <c r="C6" s="5">
        <v>82.5</v>
      </c>
      <c r="D6" s="5">
        <v>80.5</v>
      </c>
      <c r="E6" s="8">
        <f aca="true" t="shared" si="0" ref="E6:E28">SUM(C6:D6)</f>
        <v>163</v>
      </c>
      <c r="F6" s="8">
        <f aca="true" t="shared" si="1" ref="F6:F28">E6/2*0.5</f>
        <v>40.75</v>
      </c>
      <c r="G6" s="8">
        <v>80.2</v>
      </c>
      <c r="H6" s="5">
        <f aca="true" t="shared" si="2" ref="H6:H28">G6*0.5</f>
        <v>40.1</v>
      </c>
      <c r="I6" s="20">
        <f aca="true" t="shared" si="3" ref="I6:I28">F6+H6</f>
        <v>80.85</v>
      </c>
      <c r="J6" s="5">
        <v>2</v>
      </c>
      <c r="K6" s="6" t="s">
        <v>213</v>
      </c>
    </row>
    <row r="7" spans="1:11" s="7" customFormat="1" ht="21.75" customHeight="1">
      <c r="A7" s="8">
        <v>2</v>
      </c>
      <c r="B7" s="8" t="s">
        <v>2</v>
      </c>
      <c r="C7" s="5">
        <v>89.5</v>
      </c>
      <c r="D7" s="5">
        <v>69</v>
      </c>
      <c r="E7" s="8">
        <f t="shared" si="0"/>
        <v>158.5</v>
      </c>
      <c r="F7" s="8">
        <f t="shared" si="1"/>
        <v>39.625</v>
      </c>
      <c r="G7" s="8">
        <v>82.8</v>
      </c>
      <c r="H7" s="5">
        <f t="shared" si="2"/>
        <v>41.4</v>
      </c>
      <c r="I7" s="20">
        <f t="shared" si="3"/>
        <v>81.025</v>
      </c>
      <c r="J7" s="5">
        <v>1</v>
      </c>
      <c r="K7" s="6" t="s">
        <v>213</v>
      </c>
    </row>
    <row r="8" spans="1:11" s="7" customFormat="1" ht="21.75" customHeight="1">
      <c r="A8" s="8">
        <v>3</v>
      </c>
      <c r="B8" s="8" t="s">
        <v>3</v>
      </c>
      <c r="C8" s="5">
        <v>85.5</v>
      </c>
      <c r="D8" s="5">
        <v>72</v>
      </c>
      <c r="E8" s="8">
        <f t="shared" si="0"/>
        <v>157.5</v>
      </c>
      <c r="F8" s="8">
        <f t="shared" si="1"/>
        <v>39.375</v>
      </c>
      <c r="G8" s="8">
        <v>82.4</v>
      </c>
      <c r="H8" s="5">
        <f t="shared" si="2"/>
        <v>41.2</v>
      </c>
      <c r="I8" s="20">
        <f t="shared" si="3"/>
        <v>80.575</v>
      </c>
      <c r="J8" s="5">
        <v>3</v>
      </c>
      <c r="K8" s="6" t="s">
        <v>213</v>
      </c>
    </row>
    <row r="9" spans="1:11" s="7" customFormat="1" ht="21.75" customHeight="1">
      <c r="A9" s="8">
        <v>4</v>
      </c>
      <c r="B9" s="8" t="s">
        <v>4</v>
      </c>
      <c r="C9" s="5">
        <v>85</v>
      </c>
      <c r="D9" s="5">
        <v>71</v>
      </c>
      <c r="E9" s="8">
        <f t="shared" si="0"/>
        <v>156</v>
      </c>
      <c r="F9" s="8">
        <f t="shared" si="1"/>
        <v>39</v>
      </c>
      <c r="G9" s="8">
        <v>78</v>
      </c>
      <c r="H9" s="5">
        <f t="shared" si="2"/>
        <v>39</v>
      </c>
      <c r="I9" s="20">
        <f t="shared" si="3"/>
        <v>78</v>
      </c>
      <c r="J9" s="5">
        <v>7</v>
      </c>
      <c r="K9" s="6" t="s">
        <v>213</v>
      </c>
    </row>
    <row r="10" spans="1:11" s="7" customFormat="1" ht="21.75" customHeight="1">
      <c r="A10" s="8">
        <v>5</v>
      </c>
      <c r="B10" s="8" t="s">
        <v>5</v>
      </c>
      <c r="C10" s="5">
        <v>82.5</v>
      </c>
      <c r="D10" s="5">
        <v>68.5</v>
      </c>
      <c r="E10" s="8">
        <f t="shared" si="0"/>
        <v>151</v>
      </c>
      <c r="F10" s="8">
        <f t="shared" si="1"/>
        <v>37.75</v>
      </c>
      <c r="G10" s="8">
        <v>82</v>
      </c>
      <c r="H10" s="5">
        <f t="shared" si="2"/>
        <v>41</v>
      </c>
      <c r="I10" s="20">
        <f t="shared" si="3"/>
        <v>78.75</v>
      </c>
      <c r="J10" s="5">
        <v>5</v>
      </c>
      <c r="K10" s="6" t="s">
        <v>213</v>
      </c>
    </row>
    <row r="11" spans="1:11" s="7" customFormat="1" ht="21.75" customHeight="1">
      <c r="A11" s="8">
        <v>6</v>
      </c>
      <c r="B11" s="8" t="s">
        <v>6</v>
      </c>
      <c r="C11" s="5">
        <v>83.5</v>
      </c>
      <c r="D11" s="5">
        <v>66.5</v>
      </c>
      <c r="E11" s="8">
        <f t="shared" si="0"/>
        <v>150</v>
      </c>
      <c r="F11" s="8">
        <f t="shared" si="1"/>
        <v>37.5</v>
      </c>
      <c r="G11" s="8">
        <v>78.6</v>
      </c>
      <c r="H11" s="5">
        <f t="shared" si="2"/>
        <v>39.3</v>
      </c>
      <c r="I11" s="20">
        <f t="shared" si="3"/>
        <v>76.8</v>
      </c>
      <c r="J11" s="5">
        <v>9</v>
      </c>
      <c r="K11" s="6" t="s">
        <v>213</v>
      </c>
    </row>
    <row r="12" spans="1:11" s="7" customFormat="1" ht="21.75" customHeight="1">
      <c r="A12" s="8">
        <v>7</v>
      </c>
      <c r="B12" s="8" t="s">
        <v>7</v>
      </c>
      <c r="C12" s="5">
        <v>81</v>
      </c>
      <c r="D12" s="5">
        <v>68.5</v>
      </c>
      <c r="E12" s="8">
        <f t="shared" si="0"/>
        <v>149.5</v>
      </c>
      <c r="F12" s="8">
        <f t="shared" si="1"/>
        <v>37.375</v>
      </c>
      <c r="G12" s="8">
        <v>80.6</v>
      </c>
      <c r="H12" s="5">
        <f t="shared" si="2"/>
        <v>40.3</v>
      </c>
      <c r="I12" s="20">
        <f t="shared" si="3"/>
        <v>77.675</v>
      </c>
      <c r="J12" s="5">
        <v>8</v>
      </c>
      <c r="K12" s="6" t="s">
        <v>213</v>
      </c>
    </row>
    <row r="13" spans="1:11" s="7" customFormat="1" ht="21.75" customHeight="1">
      <c r="A13" s="8">
        <v>8</v>
      </c>
      <c r="B13" s="8" t="s">
        <v>8</v>
      </c>
      <c r="C13" s="5">
        <v>75</v>
      </c>
      <c r="D13" s="5">
        <v>74.5</v>
      </c>
      <c r="E13" s="8">
        <f t="shared" si="0"/>
        <v>149.5</v>
      </c>
      <c r="F13" s="8">
        <f t="shared" si="1"/>
        <v>37.375</v>
      </c>
      <c r="G13" s="8">
        <v>82.6</v>
      </c>
      <c r="H13" s="5">
        <f t="shared" si="2"/>
        <v>41.3</v>
      </c>
      <c r="I13" s="20">
        <f t="shared" si="3"/>
        <v>78.675</v>
      </c>
      <c r="J13" s="5">
        <v>6</v>
      </c>
      <c r="K13" s="6" t="s">
        <v>213</v>
      </c>
    </row>
    <row r="14" spans="1:11" s="7" customFormat="1" ht="21.75" customHeight="1">
      <c r="A14" s="8">
        <v>9</v>
      </c>
      <c r="B14" s="8" t="s">
        <v>9</v>
      </c>
      <c r="C14" s="5">
        <v>79.5</v>
      </c>
      <c r="D14" s="5">
        <v>70</v>
      </c>
      <c r="E14" s="8">
        <f t="shared" si="0"/>
        <v>149.5</v>
      </c>
      <c r="F14" s="8">
        <f t="shared" si="1"/>
        <v>37.375</v>
      </c>
      <c r="G14" s="8">
        <v>82.8</v>
      </c>
      <c r="H14" s="5">
        <f t="shared" si="2"/>
        <v>41.4</v>
      </c>
      <c r="I14" s="20">
        <f t="shared" si="3"/>
        <v>78.775</v>
      </c>
      <c r="J14" s="5">
        <v>4</v>
      </c>
      <c r="K14" s="6" t="s">
        <v>213</v>
      </c>
    </row>
    <row r="15" spans="1:11" s="7" customFormat="1" ht="21.75" customHeight="1">
      <c r="A15" s="8">
        <v>10</v>
      </c>
      <c r="B15" s="8" t="s">
        <v>10</v>
      </c>
      <c r="C15" s="5">
        <v>80</v>
      </c>
      <c r="D15" s="5">
        <v>65</v>
      </c>
      <c r="E15" s="8">
        <f t="shared" si="0"/>
        <v>145</v>
      </c>
      <c r="F15" s="8">
        <f t="shared" si="1"/>
        <v>36.25</v>
      </c>
      <c r="G15" s="8">
        <v>80</v>
      </c>
      <c r="H15" s="5">
        <f t="shared" si="2"/>
        <v>40</v>
      </c>
      <c r="I15" s="20">
        <f t="shared" si="3"/>
        <v>76.25</v>
      </c>
      <c r="J15" s="5">
        <v>10</v>
      </c>
      <c r="K15" s="6" t="s">
        <v>213</v>
      </c>
    </row>
    <row r="16" spans="1:11" s="7" customFormat="1" ht="21.75" customHeight="1">
      <c r="A16" s="8">
        <v>11</v>
      </c>
      <c r="B16" s="8" t="s">
        <v>11</v>
      </c>
      <c r="C16" s="5">
        <v>78.5</v>
      </c>
      <c r="D16" s="5">
        <v>66.5</v>
      </c>
      <c r="E16" s="8">
        <f t="shared" si="0"/>
        <v>145</v>
      </c>
      <c r="F16" s="8">
        <f t="shared" si="1"/>
        <v>36.25</v>
      </c>
      <c r="G16" s="8">
        <v>76.6</v>
      </c>
      <c r="H16" s="5">
        <f t="shared" si="2"/>
        <v>38.3</v>
      </c>
      <c r="I16" s="20">
        <f t="shared" si="3"/>
        <v>74.55</v>
      </c>
      <c r="J16" s="5"/>
      <c r="K16" s="6"/>
    </row>
    <row r="17" spans="1:11" s="7" customFormat="1" ht="21.75" customHeight="1">
      <c r="A17" s="8">
        <v>12</v>
      </c>
      <c r="B17" s="8" t="s">
        <v>12</v>
      </c>
      <c r="C17" s="5">
        <v>78.5</v>
      </c>
      <c r="D17" s="5">
        <v>62</v>
      </c>
      <c r="E17" s="8">
        <f t="shared" si="0"/>
        <v>140.5</v>
      </c>
      <c r="F17" s="8">
        <f t="shared" si="1"/>
        <v>35.125</v>
      </c>
      <c r="G17" s="8">
        <v>80.8</v>
      </c>
      <c r="H17" s="5">
        <f t="shared" si="2"/>
        <v>40.4</v>
      </c>
      <c r="I17" s="20">
        <f t="shared" si="3"/>
        <v>75.525</v>
      </c>
      <c r="J17" s="5">
        <v>12</v>
      </c>
      <c r="K17" s="6" t="s">
        <v>213</v>
      </c>
    </row>
    <row r="18" spans="1:11" s="7" customFormat="1" ht="21.75" customHeight="1">
      <c r="A18" s="8">
        <v>13</v>
      </c>
      <c r="B18" s="8" t="s">
        <v>13</v>
      </c>
      <c r="C18" s="5">
        <v>69</v>
      </c>
      <c r="D18" s="5">
        <v>70.5</v>
      </c>
      <c r="E18" s="8">
        <f t="shared" si="0"/>
        <v>139.5</v>
      </c>
      <c r="F18" s="8">
        <f t="shared" si="1"/>
        <v>34.875</v>
      </c>
      <c r="G18" s="8">
        <v>81.6</v>
      </c>
      <c r="H18" s="5">
        <f t="shared" si="2"/>
        <v>40.8</v>
      </c>
      <c r="I18" s="20">
        <f t="shared" si="3"/>
        <v>75.675</v>
      </c>
      <c r="J18" s="5">
        <v>11</v>
      </c>
      <c r="K18" s="6" t="s">
        <v>213</v>
      </c>
    </row>
    <row r="19" spans="1:11" s="7" customFormat="1" ht="21.75" customHeight="1">
      <c r="A19" s="8">
        <v>14</v>
      </c>
      <c r="B19" s="8" t="s">
        <v>173</v>
      </c>
      <c r="C19" s="5">
        <v>62.5</v>
      </c>
      <c r="D19" s="5">
        <v>75</v>
      </c>
      <c r="E19" s="8">
        <f t="shared" si="0"/>
        <v>137.5</v>
      </c>
      <c r="F19" s="8">
        <f t="shared" si="1"/>
        <v>34.375</v>
      </c>
      <c r="G19" s="8">
        <v>80</v>
      </c>
      <c r="H19" s="5">
        <f t="shared" si="2"/>
        <v>40</v>
      </c>
      <c r="I19" s="20">
        <f t="shared" si="3"/>
        <v>74.375</v>
      </c>
      <c r="J19" s="5"/>
      <c r="K19" s="6"/>
    </row>
    <row r="20" spans="1:11" s="7" customFormat="1" ht="21.75" customHeight="1">
      <c r="A20" s="8">
        <v>15</v>
      </c>
      <c r="B20" s="8" t="s">
        <v>14</v>
      </c>
      <c r="C20" s="5">
        <v>68</v>
      </c>
      <c r="D20" s="5">
        <v>67.5</v>
      </c>
      <c r="E20" s="8">
        <f t="shared" si="0"/>
        <v>135.5</v>
      </c>
      <c r="F20" s="8">
        <f t="shared" si="1"/>
        <v>33.875</v>
      </c>
      <c r="G20" s="8">
        <v>76.4</v>
      </c>
      <c r="H20" s="5">
        <f t="shared" si="2"/>
        <v>38.2</v>
      </c>
      <c r="I20" s="20">
        <f t="shared" si="3"/>
        <v>72.075</v>
      </c>
      <c r="J20" s="5"/>
      <c r="K20" s="6"/>
    </row>
    <row r="21" spans="1:11" s="7" customFormat="1" ht="21.75" customHeight="1">
      <c r="A21" s="8">
        <v>16</v>
      </c>
      <c r="B21" s="8" t="s">
        <v>15</v>
      </c>
      <c r="C21" s="5">
        <v>68.5</v>
      </c>
      <c r="D21" s="5">
        <v>65.5</v>
      </c>
      <c r="E21" s="8">
        <f t="shared" si="0"/>
        <v>134</v>
      </c>
      <c r="F21" s="8">
        <f t="shared" si="1"/>
        <v>33.5</v>
      </c>
      <c r="G21" s="8">
        <v>50</v>
      </c>
      <c r="H21" s="5">
        <f t="shared" si="2"/>
        <v>25</v>
      </c>
      <c r="I21" s="20">
        <f t="shared" si="3"/>
        <v>58.5</v>
      </c>
      <c r="J21" s="5"/>
      <c r="K21" s="6"/>
    </row>
    <row r="22" spans="1:11" s="7" customFormat="1" ht="21.75" customHeight="1">
      <c r="A22" s="8">
        <v>17</v>
      </c>
      <c r="B22" s="8" t="s">
        <v>16</v>
      </c>
      <c r="C22" s="5">
        <v>59</v>
      </c>
      <c r="D22" s="5">
        <v>74.5</v>
      </c>
      <c r="E22" s="8">
        <f t="shared" si="0"/>
        <v>133.5</v>
      </c>
      <c r="F22" s="8">
        <f t="shared" si="1"/>
        <v>33.375</v>
      </c>
      <c r="G22" s="8">
        <v>82.8</v>
      </c>
      <c r="H22" s="5">
        <f t="shared" si="2"/>
        <v>41.4</v>
      </c>
      <c r="I22" s="20">
        <f t="shared" si="3"/>
        <v>74.775</v>
      </c>
      <c r="J22" s="5"/>
      <c r="K22" s="6"/>
    </row>
    <row r="23" spans="1:11" s="7" customFormat="1" ht="21.75" customHeight="1">
      <c r="A23" s="8">
        <v>18</v>
      </c>
      <c r="B23" s="8" t="s">
        <v>17</v>
      </c>
      <c r="C23" s="5">
        <v>68.5</v>
      </c>
      <c r="D23" s="5">
        <v>61.5</v>
      </c>
      <c r="E23" s="8">
        <f t="shared" si="0"/>
        <v>130</v>
      </c>
      <c r="F23" s="8">
        <f t="shared" si="1"/>
        <v>32.5</v>
      </c>
      <c r="G23" s="8">
        <v>74.6</v>
      </c>
      <c r="H23" s="5">
        <f t="shared" si="2"/>
        <v>37.3</v>
      </c>
      <c r="I23" s="20">
        <f t="shared" si="3"/>
        <v>69.8</v>
      </c>
      <c r="J23" s="5"/>
      <c r="K23" s="6"/>
    </row>
    <row r="24" spans="1:11" s="7" customFormat="1" ht="21.75" customHeight="1">
      <c r="A24" s="8">
        <v>19</v>
      </c>
      <c r="B24" s="8" t="s">
        <v>18</v>
      </c>
      <c r="C24" s="5">
        <v>59</v>
      </c>
      <c r="D24" s="5">
        <v>66</v>
      </c>
      <c r="E24" s="8">
        <f t="shared" si="0"/>
        <v>125</v>
      </c>
      <c r="F24" s="8">
        <f t="shared" si="1"/>
        <v>31.25</v>
      </c>
      <c r="G24" s="8">
        <v>67.4</v>
      </c>
      <c r="H24" s="5">
        <f t="shared" si="2"/>
        <v>33.7</v>
      </c>
      <c r="I24" s="20">
        <f t="shared" si="3"/>
        <v>64.95</v>
      </c>
      <c r="J24" s="5"/>
      <c r="K24" s="6"/>
    </row>
    <row r="25" spans="1:11" s="7" customFormat="1" ht="21.75" customHeight="1">
      <c r="A25" s="8">
        <v>20</v>
      </c>
      <c r="B25" s="8" t="s">
        <v>19</v>
      </c>
      <c r="C25" s="5">
        <v>55.5</v>
      </c>
      <c r="D25" s="5">
        <v>63</v>
      </c>
      <c r="E25" s="8">
        <f t="shared" si="0"/>
        <v>118.5</v>
      </c>
      <c r="F25" s="8">
        <f t="shared" si="1"/>
        <v>29.625</v>
      </c>
      <c r="G25" s="8">
        <v>78.2</v>
      </c>
      <c r="H25" s="5">
        <f t="shared" si="2"/>
        <v>39.1</v>
      </c>
      <c r="I25" s="20">
        <f t="shared" si="3"/>
        <v>68.725</v>
      </c>
      <c r="J25" s="5"/>
      <c r="K25" s="6"/>
    </row>
    <row r="26" spans="1:11" s="7" customFormat="1" ht="21.75" customHeight="1">
      <c r="A26" s="8">
        <v>21</v>
      </c>
      <c r="B26" s="8" t="s">
        <v>20</v>
      </c>
      <c r="C26" s="5">
        <v>56</v>
      </c>
      <c r="D26" s="5">
        <v>58</v>
      </c>
      <c r="E26" s="8">
        <f t="shared" si="0"/>
        <v>114</v>
      </c>
      <c r="F26" s="8">
        <f t="shared" si="1"/>
        <v>28.5</v>
      </c>
      <c r="G26" s="8">
        <v>76.4</v>
      </c>
      <c r="H26" s="5">
        <f t="shared" si="2"/>
        <v>38.2</v>
      </c>
      <c r="I26" s="20">
        <f t="shared" si="3"/>
        <v>66.7</v>
      </c>
      <c r="J26" s="5"/>
      <c r="K26" s="6"/>
    </row>
    <row r="27" spans="1:11" s="7" customFormat="1" ht="21.75" customHeight="1">
      <c r="A27" s="8">
        <v>22</v>
      </c>
      <c r="B27" s="8" t="s">
        <v>21</v>
      </c>
      <c r="C27" s="5">
        <v>50</v>
      </c>
      <c r="D27" s="5">
        <v>63</v>
      </c>
      <c r="E27" s="8">
        <f t="shared" si="0"/>
        <v>113</v>
      </c>
      <c r="F27" s="8">
        <f t="shared" si="1"/>
        <v>28.25</v>
      </c>
      <c r="G27" s="8">
        <v>75.4</v>
      </c>
      <c r="H27" s="5">
        <f t="shared" si="2"/>
        <v>37.7</v>
      </c>
      <c r="I27" s="20">
        <f t="shared" si="3"/>
        <v>65.95</v>
      </c>
      <c r="J27" s="5"/>
      <c r="K27" s="6"/>
    </row>
    <row r="28" spans="1:11" s="7" customFormat="1" ht="21.75" customHeight="1">
      <c r="A28" s="8">
        <v>23</v>
      </c>
      <c r="B28" s="8" t="s">
        <v>22</v>
      </c>
      <c r="C28" s="5">
        <v>51.5</v>
      </c>
      <c r="D28" s="5">
        <v>54</v>
      </c>
      <c r="E28" s="8">
        <f t="shared" si="0"/>
        <v>105.5</v>
      </c>
      <c r="F28" s="8">
        <f t="shared" si="1"/>
        <v>26.375</v>
      </c>
      <c r="G28" s="8">
        <v>76.2</v>
      </c>
      <c r="H28" s="5">
        <f t="shared" si="2"/>
        <v>38.1</v>
      </c>
      <c r="I28" s="20">
        <f t="shared" si="3"/>
        <v>64.475</v>
      </c>
      <c r="J28" s="5"/>
      <c r="K28" s="6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0">
      <selection activeCell="M13" sqref="M13"/>
    </sheetView>
  </sheetViews>
  <sheetFormatPr defaultColWidth="9.00390625" defaultRowHeight="13.5"/>
  <cols>
    <col min="1" max="1" width="5.375" style="0" customWidth="1"/>
    <col min="2" max="2" width="7.625" style="0" customWidth="1"/>
    <col min="3" max="3" width="8.125" style="0" customWidth="1"/>
    <col min="4" max="8" width="8.875" style="0" customWidth="1"/>
    <col min="9" max="9" width="7.375" style="19" customWidth="1"/>
    <col min="10" max="11" width="7.25390625" style="0" customWidth="1"/>
  </cols>
  <sheetData>
    <row r="1" spans="1:11" s="1" customFormat="1" ht="27" customHeight="1">
      <c r="A1" s="24" t="s">
        <v>170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3" customHeight="1">
      <c r="A2" s="38" t="s">
        <v>215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2:11" s="1" customFormat="1" ht="26.25">
      <c r="B3" s="25" t="s">
        <v>214</v>
      </c>
      <c r="C3" s="25"/>
      <c r="D3" s="25"/>
      <c r="E3" s="25"/>
      <c r="F3" s="25"/>
      <c r="G3" s="25"/>
      <c r="H3" s="25"/>
      <c r="I3" s="25"/>
      <c r="J3" s="25"/>
      <c r="K3"/>
    </row>
    <row r="4" spans="2:11" s="1" customFormat="1" ht="18.75">
      <c r="B4" s="2" t="s">
        <v>200</v>
      </c>
      <c r="C4"/>
      <c r="D4"/>
      <c r="E4"/>
      <c r="F4"/>
      <c r="G4"/>
      <c r="H4"/>
      <c r="I4" s="19"/>
      <c r="J4"/>
      <c r="K4"/>
    </row>
    <row r="5" spans="1:11" s="1" customFormat="1" ht="33" customHeight="1">
      <c r="A5" s="26" t="s">
        <v>160</v>
      </c>
      <c r="B5" s="28" t="s">
        <v>161</v>
      </c>
      <c r="C5" s="30" t="s">
        <v>35</v>
      </c>
      <c r="D5" s="31"/>
      <c r="E5" s="31"/>
      <c r="F5" s="32"/>
      <c r="G5" s="28" t="s">
        <v>34</v>
      </c>
      <c r="H5" s="28"/>
      <c r="I5" s="33" t="s">
        <v>162</v>
      </c>
      <c r="J5" s="29" t="s">
        <v>163</v>
      </c>
      <c r="K5" s="36" t="s">
        <v>164</v>
      </c>
    </row>
    <row r="6" spans="1:11" s="1" customFormat="1" ht="27.75" customHeight="1">
      <c r="A6" s="27"/>
      <c r="B6" s="29"/>
      <c r="C6" s="3" t="s">
        <v>165</v>
      </c>
      <c r="D6" s="3" t="s">
        <v>32</v>
      </c>
      <c r="E6" s="3" t="s">
        <v>166</v>
      </c>
      <c r="F6" s="4" t="s">
        <v>167</v>
      </c>
      <c r="G6" s="3" t="s">
        <v>168</v>
      </c>
      <c r="H6" s="4" t="s">
        <v>33</v>
      </c>
      <c r="I6" s="34"/>
      <c r="J6" s="35"/>
      <c r="K6" s="37"/>
    </row>
    <row r="7" spans="1:11" s="7" customFormat="1" ht="27.75" customHeight="1">
      <c r="A7" s="8">
        <v>1</v>
      </c>
      <c r="B7" s="8" t="s">
        <v>132</v>
      </c>
      <c r="C7" s="8">
        <v>82</v>
      </c>
      <c r="D7" s="8">
        <v>88</v>
      </c>
      <c r="E7" s="8">
        <f aca="true" t="shared" si="0" ref="E7:E16">SUM(C7:D7)</f>
        <v>170</v>
      </c>
      <c r="F7" s="8">
        <f aca="true" t="shared" si="1" ref="F7:F17">E7/2*0.5</f>
        <v>42.5</v>
      </c>
      <c r="G7" s="8">
        <v>80.6</v>
      </c>
      <c r="H7" s="5">
        <f aca="true" t="shared" si="2" ref="H7:H17">G7*0.5</f>
        <v>40.3</v>
      </c>
      <c r="I7" s="20">
        <f aca="true" t="shared" si="3" ref="I7:I17">F7+H7</f>
        <v>82.8</v>
      </c>
      <c r="J7" s="5">
        <v>1</v>
      </c>
      <c r="K7" s="6" t="s">
        <v>213</v>
      </c>
    </row>
    <row r="8" spans="1:11" s="7" customFormat="1" ht="27.75" customHeight="1">
      <c r="A8" s="8">
        <v>2</v>
      </c>
      <c r="B8" s="8" t="s">
        <v>133</v>
      </c>
      <c r="C8" s="8">
        <v>78.5</v>
      </c>
      <c r="D8" s="8">
        <v>83.5</v>
      </c>
      <c r="E8" s="8">
        <f t="shared" si="0"/>
        <v>162</v>
      </c>
      <c r="F8" s="8">
        <f t="shared" si="1"/>
        <v>40.5</v>
      </c>
      <c r="G8" s="8">
        <v>78.4</v>
      </c>
      <c r="H8" s="5">
        <f t="shared" si="2"/>
        <v>39.2</v>
      </c>
      <c r="I8" s="20">
        <f t="shared" si="3"/>
        <v>79.7</v>
      </c>
      <c r="J8" s="5">
        <v>3</v>
      </c>
      <c r="K8" s="6" t="s">
        <v>213</v>
      </c>
    </row>
    <row r="9" spans="1:11" s="7" customFormat="1" ht="27.75" customHeight="1">
      <c r="A9" s="8">
        <v>3</v>
      </c>
      <c r="B9" s="8" t="s">
        <v>171</v>
      </c>
      <c r="C9" s="8">
        <v>72</v>
      </c>
      <c r="D9" s="8">
        <v>79.5</v>
      </c>
      <c r="E9" s="8">
        <f t="shared" si="0"/>
        <v>151.5</v>
      </c>
      <c r="F9" s="8">
        <f t="shared" si="1"/>
        <v>37.875</v>
      </c>
      <c r="G9" s="8">
        <v>86.6</v>
      </c>
      <c r="H9" s="5">
        <f t="shared" si="2"/>
        <v>43.3</v>
      </c>
      <c r="I9" s="20">
        <f t="shared" si="3"/>
        <v>81.175</v>
      </c>
      <c r="J9" s="5">
        <v>2</v>
      </c>
      <c r="K9" s="6" t="s">
        <v>213</v>
      </c>
    </row>
    <row r="10" spans="1:11" s="7" customFormat="1" ht="27.75" customHeight="1">
      <c r="A10" s="8">
        <v>4</v>
      </c>
      <c r="B10" s="8" t="s">
        <v>134</v>
      </c>
      <c r="C10" s="8">
        <v>62.5</v>
      </c>
      <c r="D10" s="8">
        <v>81</v>
      </c>
      <c r="E10" s="8">
        <f t="shared" si="0"/>
        <v>143.5</v>
      </c>
      <c r="F10" s="8">
        <f t="shared" si="1"/>
        <v>35.875</v>
      </c>
      <c r="G10" s="8">
        <v>75.6</v>
      </c>
      <c r="H10" s="5">
        <f t="shared" si="2"/>
        <v>37.8</v>
      </c>
      <c r="I10" s="20">
        <f t="shared" si="3"/>
        <v>73.675</v>
      </c>
      <c r="J10" s="5">
        <v>5</v>
      </c>
      <c r="K10" s="6" t="s">
        <v>213</v>
      </c>
    </row>
    <row r="11" spans="1:11" s="7" customFormat="1" ht="27.75" customHeight="1">
      <c r="A11" s="8">
        <v>5</v>
      </c>
      <c r="B11" s="8" t="s">
        <v>135</v>
      </c>
      <c r="C11" s="8">
        <v>61.5</v>
      </c>
      <c r="D11" s="8">
        <v>76.5</v>
      </c>
      <c r="E11" s="8">
        <f t="shared" si="0"/>
        <v>138</v>
      </c>
      <c r="F11" s="8">
        <f t="shared" si="1"/>
        <v>34.5</v>
      </c>
      <c r="G11" s="8">
        <v>76.4</v>
      </c>
      <c r="H11" s="5">
        <f t="shared" si="2"/>
        <v>38.2</v>
      </c>
      <c r="I11" s="20">
        <f t="shared" si="3"/>
        <v>72.7</v>
      </c>
      <c r="J11" s="5">
        <v>7</v>
      </c>
      <c r="K11" s="6" t="s">
        <v>213</v>
      </c>
    </row>
    <row r="12" spans="1:11" s="7" customFormat="1" ht="27.75" customHeight="1">
      <c r="A12" s="8">
        <v>6</v>
      </c>
      <c r="B12" s="8" t="s">
        <v>136</v>
      </c>
      <c r="C12" s="8">
        <v>59</v>
      </c>
      <c r="D12" s="8">
        <v>78</v>
      </c>
      <c r="E12" s="8">
        <f t="shared" si="0"/>
        <v>137</v>
      </c>
      <c r="F12" s="8">
        <f t="shared" si="1"/>
        <v>34.25</v>
      </c>
      <c r="G12" s="8">
        <v>81.6</v>
      </c>
      <c r="H12" s="5">
        <f t="shared" si="2"/>
        <v>40.8</v>
      </c>
      <c r="I12" s="20">
        <f t="shared" si="3"/>
        <v>75.05</v>
      </c>
      <c r="J12" s="5">
        <v>4</v>
      </c>
      <c r="K12" s="6" t="s">
        <v>213</v>
      </c>
    </row>
    <row r="13" spans="1:11" s="7" customFormat="1" ht="27.75" customHeight="1">
      <c r="A13" s="8">
        <v>7</v>
      </c>
      <c r="B13" s="8" t="s">
        <v>137</v>
      </c>
      <c r="C13" s="8">
        <v>58.5</v>
      </c>
      <c r="D13" s="8">
        <v>73</v>
      </c>
      <c r="E13" s="8">
        <f t="shared" si="0"/>
        <v>131.5</v>
      </c>
      <c r="F13" s="8">
        <f t="shared" si="1"/>
        <v>32.875</v>
      </c>
      <c r="G13" s="8">
        <v>74.4</v>
      </c>
      <c r="H13" s="5">
        <f t="shared" si="2"/>
        <v>37.2</v>
      </c>
      <c r="I13" s="20">
        <f t="shared" si="3"/>
        <v>70.075</v>
      </c>
      <c r="J13" s="5">
        <v>8</v>
      </c>
      <c r="K13" s="6" t="s">
        <v>213</v>
      </c>
    </row>
    <row r="14" spans="1:11" s="7" customFormat="1" ht="27.75" customHeight="1">
      <c r="A14" s="8">
        <v>8</v>
      </c>
      <c r="B14" s="8" t="s">
        <v>138</v>
      </c>
      <c r="C14" s="8">
        <v>53.5</v>
      </c>
      <c r="D14" s="8">
        <v>72.5</v>
      </c>
      <c r="E14" s="8">
        <f t="shared" si="0"/>
        <v>126</v>
      </c>
      <c r="F14" s="8">
        <f t="shared" si="1"/>
        <v>31.5</v>
      </c>
      <c r="G14" s="8">
        <v>71.8</v>
      </c>
      <c r="H14" s="5">
        <f t="shared" si="2"/>
        <v>35.9</v>
      </c>
      <c r="I14" s="20">
        <f t="shared" si="3"/>
        <v>67.4</v>
      </c>
      <c r="J14" s="5"/>
      <c r="K14" s="6"/>
    </row>
    <row r="15" spans="1:11" s="7" customFormat="1" ht="27.75" customHeight="1">
      <c r="A15" s="8">
        <v>9</v>
      </c>
      <c r="B15" s="8" t="s">
        <v>139</v>
      </c>
      <c r="C15" s="8">
        <v>55</v>
      </c>
      <c r="D15" s="8">
        <v>70</v>
      </c>
      <c r="E15" s="8">
        <f t="shared" si="0"/>
        <v>125</v>
      </c>
      <c r="F15" s="8">
        <f t="shared" si="1"/>
        <v>31.25</v>
      </c>
      <c r="G15" s="8">
        <v>74.8</v>
      </c>
      <c r="H15" s="5">
        <f t="shared" si="2"/>
        <v>37.4</v>
      </c>
      <c r="I15" s="20">
        <f t="shared" si="3"/>
        <v>68.65</v>
      </c>
      <c r="J15" s="5"/>
      <c r="K15" s="6"/>
    </row>
    <row r="16" spans="1:11" s="7" customFormat="1" ht="27.75" customHeight="1">
      <c r="A16" s="8">
        <v>10</v>
      </c>
      <c r="B16" s="8" t="s">
        <v>140</v>
      </c>
      <c r="C16" s="8">
        <v>43.5</v>
      </c>
      <c r="D16" s="8">
        <v>68.5</v>
      </c>
      <c r="E16" s="8">
        <f t="shared" si="0"/>
        <v>112</v>
      </c>
      <c r="F16" s="8">
        <f t="shared" si="1"/>
        <v>28</v>
      </c>
      <c r="G16" s="8">
        <v>71.6</v>
      </c>
      <c r="H16" s="5">
        <f t="shared" si="2"/>
        <v>35.8</v>
      </c>
      <c r="I16" s="20">
        <f t="shared" si="3"/>
        <v>63.8</v>
      </c>
      <c r="J16" s="5"/>
      <c r="K16" s="6"/>
    </row>
    <row r="17" spans="1:11" s="7" customFormat="1" ht="27.75" customHeight="1">
      <c r="A17" s="8">
        <v>11</v>
      </c>
      <c r="B17" s="8" t="s">
        <v>204</v>
      </c>
      <c r="C17" s="5"/>
      <c r="D17" s="10"/>
      <c r="E17" s="10">
        <v>131.5</v>
      </c>
      <c r="F17" s="8">
        <f t="shared" si="1"/>
        <v>32.875</v>
      </c>
      <c r="G17" s="8">
        <v>81</v>
      </c>
      <c r="H17" s="5">
        <f t="shared" si="2"/>
        <v>40.5</v>
      </c>
      <c r="I17" s="20">
        <f t="shared" si="3"/>
        <v>73.375</v>
      </c>
      <c r="J17" s="5">
        <v>6</v>
      </c>
      <c r="K17" s="6" t="s">
        <v>213</v>
      </c>
    </row>
    <row r="18" spans="1:11" s="7" customFormat="1" ht="19.5" customHeight="1">
      <c r="A18" s="16"/>
      <c r="B18" s="16"/>
      <c r="C18" s="16"/>
      <c r="D18" s="16"/>
      <c r="E18" s="16"/>
      <c r="F18" s="16"/>
      <c r="G18" s="16"/>
      <c r="H18" s="17"/>
      <c r="I18" s="21"/>
      <c r="J18" s="17"/>
      <c r="K18" s="18"/>
    </row>
  </sheetData>
  <sheetProtection/>
  <autoFilter ref="A6:K6"/>
  <mergeCells count="10">
    <mergeCell ref="A2:K2"/>
    <mergeCell ref="A1:K1"/>
    <mergeCell ref="B3:J3"/>
    <mergeCell ref="A5:A6"/>
    <mergeCell ref="B5:B6"/>
    <mergeCell ref="C5:F5"/>
    <mergeCell ref="G5:H5"/>
    <mergeCell ref="I5:I6"/>
    <mergeCell ref="J5:J6"/>
    <mergeCell ref="K5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4.875" style="0" customWidth="1"/>
    <col min="2" max="2" width="7.00390625" style="0" customWidth="1"/>
    <col min="3" max="8" width="8.625" style="0" customWidth="1"/>
    <col min="9" max="9" width="7.25390625" style="42" customWidth="1"/>
    <col min="10" max="11" width="7.25390625" style="0" customWidth="1"/>
  </cols>
  <sheetData>
    <row r="1" spans="1:11" s="1" customFormat="1" ht="27" customHeight="1">
      <c r="A1" s="24" t="s">
        <v>170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1" customFormat="1" ht="26.25">
      <c r="B2" s="25" t="s">
        <v>31</v>
      </c>
      <c r="C2" s="25"/>
      <c r="D2" s="25"/>
      <c r="E2" s="25"/>
      <c r="F2" s="25"/>
      <c r="G2" s="25"/>
      <c r="H2" s="25"/>
      <c r="I2" s="25"/>
      <c r="J2" s="25"/>
      <c r="K2"/>
    </row>
    <row r="3" spans="2:11" s="1" customFormat="1" ht="18.75">
      <c r="B3" s="2" t="s">
        <v>189</v>
      </c>
      <c r="C3"/>
      <c r="D3"/>
      <c r="E3"/>
      <c r="F3"/>
      <c r="G3"/>
      <c r="H3"/>
      <c r="I3" s="42"/>
      <c r="J3"/>
      <c r="K3"/>
    </row>
    <row r="4" spans="1:11" s="1" customFormat="1" ht="33" customHeight="1">
      <c r="A4" s="26" t="s">
        <v>160</v>
      </c>
      <c r="B4" s="28" t="s">
        <v>161</v>
      </c>
      <c r="C4" s="30" t="s">
        <v>35</v>
      </c>
      <c r="D4" s="31"/>
      <c r="E4" s="31"/>
      <c r="F4" s="32"/>
      <c r="G4" s="28" t="s">
        <v>34</v>
      </c>
      <c r="H4" s="28"/>
      <c r="I4" s="43" t="s">
        <v>162</v>
      </c>
      <c r="J4" s="29" t="s">
        <v>163</v>
      </c>
      <c r="K4" s="36" t="s">
        <v>164</v>
      </c>
    </row>
    <row r="5" spans="1:11" s="1" customFormat="1" ht="27.75" customHeight="1">
      <c r="A5" s="27"/>
      <c r="B5" s="29"/>
      <c r="C5" s="3" t="s">
        <v>165</v>
      </c>
      <c r="D5" s="3" t="s">
        <v>32</v>
      </c>
      <c r="E5" s="3" t="s">
        <v>166</v>
      </c>
      <c r="F5" s="4" t="s">
        <v>167</v>
      </c>
      <c r="G5" s="3" t="s">
        <v>168</v>
      </c>
      <c r="H5" s="4" t="s">
        <v>33</v>
      </c>
      <c r="I5" s="44"/>
      <c r="J5" s="35"/>
      <c r="K5" s="37"/>
    </row>
    <row r="6" spans="1:11" s="7" customFormat="1" ht="33" customHeight="1">
      <c r="A6" s="8">
        <v>1</v>
      </c>
      <c r="B6" s="8" t="s">
        <v>141</v>
      </c>
      <c r="C6" s="8">
        <v>70.5</v>
      </c>
      <c r="D6" s="8">
        <v>68.5</v>
      </c>
      <c r="E6" s="8">
        <f aca="true" t="shared" si="0" ref="E6:E13">SUM(C6:D6)</f>
        <v>139</v>
      </c>
      <c r="F6" s="8">
        <f aca="true" t="shared" si="1" ref="F6:F13">E6/2*0.5</f>
        <v>34.75</v>
      </c>
      <c r="G6" s="8">
        <v>83.2</v>
      </c>
      <c r="H6" s="5">
        <f aca="true" t="shared" si="2" ref="H6:H13">G6*0.5</f>
        <v>41.6</v>
      </c>
      <c r="I6" s="45">
        <f aca="true" t="shared" si="3" ref="I6:I13">F6+H6</f>
        <v>76.35</v>
      </c>
      <c r="J6" s="5">
        <v>1</v>
      </c>
      <c r="K6" s="6" t="s">
        <v>213</v>
      </c>
    </row>
    <row r="7" spans="1:11" s="7" customFormat="1" ht="33" customHeight="1">
      <c r="A7" s="8">
        <v>2</v>
      </c>
      <c r="B7" s="8" t="s">
        <v>142</v>
      </c>
      <c r="C7" s="8">
        <v>68.5</v>
      </c>
      <c r="D7" s="8">
        <v>69.5</v>
      </c>
      <c r="E7" s="8">
        <f t="shared" si="0"/>
        <v>138</v>
      </c>
      <c r="F7" s="8">
        <f t="shared" si="1"/>
        <v>34.5</v>
      </c>
      <c r="G7" s="8">
        <v>80.2</v>
      </c>
      <c r="H7" s="5">
        <f t="shared" si="2"/>
        <v>40.1</v>
      </c>
      <c r="I7" s="45">
        <f t="shared" si="3"/>
        <v>74.6</v>
      </c>
      <c r="J7" s="5">
        <v>2</v>
      </c>
      <c r="K7" s="6" t="s">
        <v>213</v>
      </c>
    </row>
    <row r="8" spans="1:11" s="7" customFormat="1" ht="33" customHeight="1">
      <c r="A8" s="8">
        <v>3</v>
      </c>
      <c r="B8" s="8" t="s">
        <v>143</v>
      </c>
      <c r="C8" s="8">
        <v>56</v>
      </c>
      <c r="D8" s="8">
        <v>79</v>
      </c>
      <c r="E8" s="8">
        <f t="shared" si="0"/>
        <v>135</v>
      </c>
      <c r="F8" s="8">
        <f t="shared" si="1"/>
        <v>33.75</v>
      </c>
      <c r="G8" s="8">
        <v>78.4</v>
      </c>
      <c r="H8" s="5">
        <f t="shared" si="2"/>
        <v>39.2</v>
      </c>
      <c r="I8" s="45">
        <f t="shared" si="3"/>
        <v>72.95</v>
      </c>
      <c r="J8" s="5">
        <v>4</v>
      </c>
      <c r="K8" s="6" t="s">
        <v>213</v>
      </c>
    </row>
    <row r="9" spans="1:11" s="7" customFormat="1" ht="33" customHeight="1">
      <c r="A9" s="8">
        <v>4</v>
      </c>
      <c r="B9" s="8" t="s">
        <v>144</v>
      </c>
      <c r="C9" s="8">
        <v>64</v>
      </c>
      <c r="D9" s="8">
        <v>71</v>
      </c>
      <c r="E9" s="8">
        <f t="shared" si="0"/>
        <v>135</v>
      </c>
      <c r="F9" s="8">
        <f t="shared" si="1"/>
        <v>33.75</v>
      </c>
      <c r="G9" s="8">
        <v>78.6</v>
      </c>
      <c r="H9" s="5">
        <f t="shared" si="2"/>
        <v>39.3</v>
      </c>
      <c r="I9" s="45">
        <f t="shared" si="3"/>
        <v>73.05</v>
      </c>
      <c r="J9" s="5">
        <v>3</v>
      </c>
      <c r="K9" s="6" t="s">
        <v>213</v>
      </c>
    </row>
    <row r="10" spans="1:11" s="7" customFormat="1" ht="33" customHeight="1">
      <c r="A10" s="8">
        <v>5</v>
      </c>
      <c r="B10" s="8" t="s">
        <v>145</v>
      </c>
      <c r="C10" s="8">
        <v>59</v>
      </c>
      <c r="D10" s="8">
        <v>74.5</v>
      </c>
      <c r="E10" s="8">
        <f t="shared" si="0"/>
        <v>133.5</v>
      </c>
      <c r="F10" s="8">
        <f t="shared" si="1"/>
        <v>33.375</v>
      </c>
      <c r="G10" s="8">
        <v>78.8</v>
      </c>
      <c r="H10" s="5">
        <f t="shared" si="2"/>
        <v>39.4</v>
      </c>
      <c r="I10" s="45">
        <f t="shared" si="3"/>
        <v>72.775</v>
      </c>
      <c r="J10" s="5"/>
      <c r="K10" s="6"/>
    </row>
    <row r="11" spans="1:11" s="7" customFormat="1" ht="33" customHeight="1">
      <c r="A11" s="8">
        <v>6</v>
      </c>
      <c r="B11" s="8" t="s">
        <v>146</v>
      </c>
      <c r="C11" s="8">
        <v>56.5</v>
      </c>
      <c r="D11" s="8">
        <v>72</v>
      </c>
      <c r="E11" s="8">
        <f t="shared" si="0"/>
        <v>128.5</v>
      </c>
      <c r="F11" s="8">
        <f t="shared" si="1"/>
        <v>32.125</v>
      </c>
      <c r="G11" s="8">
        <v>76.8</v>
      </c>
      <c r="H11" s="5">
        <f t="shared" si="2"/>
        <v>38.4</v>
      </c>
      <c r="I11" s="45">
        <f t="shared" si="3"/>
        <v>70.525</v>
      </c>
      <c r="J11" s="5"/>
      <c r="K11" s="6"/>
    </row>
    <row r="12" spans="1:11" s="7" customFormat="1" ht="33" customHeight="1">
      <c r="A12" s="8">
        <v>7</v>
      </c>
      <c r="B12" s="8" t="s">
        <v>147</v>
      </c>
      <c r="C12" s="8">
        <v>55.5</v>
      </c>
      <c r="D12" s="8">
        <v>72.5</v>
      </c>
      <c r="E12" s="8">
        <f t="shared" si="0"/>
        <v>128</v>
      </c>
      <c r="F12" s="8">
        <f t="shared" si="1"/>
        <v>32</v>
      </c>
      <c r="G12" s="8">
        <v>76.8</v>
      </c>
      <c r="H12" s="5">
        <f t="shared" si="2"/>
        <v>38.4</v>
      </c>
      <c r="I12" s="45">
        <f t="shared" si="3"/>
        <v>70.4</v>
      </c>
      <c r="J12" s="5"/>
      <c r="K12" s="6"/>
    </row>
    <row r="13" spans="1:11" s="7" customFormat="1" ht="33" customHeight="1">
      <c r="A13" s="8">
        <v>8</v>
      </c>
      <c r="B13" s="8" t="s">
        <v>148</v>
      </c>
      <c r="C13" s="8">
        <v>52</v>
      </c>
      <c r="D13" s="8">
        <v>73</v>
      </c>
      <c r="E13" s="8">
        <f t="shared" si="0"/>
        <v>125</v>
      </c>
      <c r="F13" s="8">
        <f t="shared" si="1"/>
        <v>31.25</v>
      </c>
      <c r="G13" s="8">
        <v>78.6</v>
      </c>
      <c r="H13" s="5">
        <f t="shared" si="2"/>
        <v>39.3</v>
      </c>
      <c r="I13" s="45">
        <f t="shared" si="3"/>
        <v>70.55</v>
      </c>
      <c r="J13" s="5"/>
      <c r="K13" s="6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I3" sqref="I1:I16384"/>
    </sheetView>
  </sheetViews>
  <sheetFormatPr defaultColWidth="9.00390625" defaultRowHeight="13.5"/>
  <cols>
    <col min="1" max="1" width="4.875" style="0" customWidth="1"/>
    <col min="2" max="2" width="7.00390625" style="0" customWidth="1"/>
    <col min="3" max="8" width="8.625" style="0" customWidth="1"/>
    <col min="9" max="9" width="7.25390625" style="22" customWidth="1"/>
    <col min="10" max="11" width="7.25390625" style="0" customWidth="1"/>
  </cols>
  <sheetData>
    <row r="1" spans="1:11" s="1" customFormat="1" ht="27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1" customFormat="1" ht="26.25">
      <c r="B2" s="25" t="s">
        <v>169</v>
      </c>
      <c r="C2" s="25"/>
      <c r="D2" s="25"/>
      <c r="E2" s="25"/>
      <c r="F2" s="25"/>
      <c r="G2" s="25"/>
      <c r="H2" s="25"/>
      <c r="I2" s="25"/>
      <c r="J2" s="25"/>
      <c r="K2"/>
    </row>
    <row r="3" spans="2:11" s="1" customFormat="1" ht="18.75">
      <c r="B3" s="2" t="s">
        <v>193</v>
      </c>
      <c r="C3"/>
      <c r="D3"/>
      <c r="E3"/>
      <c r="F3"/>
      <c r="G3"/>
      <c r="H3"/>
      <c r="I3" s="22"/>
      <c r="J3"/>
      <c r="K3"/>
    </row>
    <row r="4" spans="1:11" s="1" customFormat="1" ht="33" customHeight="1">
      <c r="A4" s="26" t="s">
        <v>24</v>
      </c>
      <c r="B4" s="28" t="s">
        <v>161</v>
      </c>
      <c r="C4" s="30" t="s">
        <v>190</v>
      </c>
      <c r="D4" s="31"/>
      <c r="E4" s="31"/>
      <c r="F4" s="32"/>
      <c r="G4" s="28" t="s">
        <v>191</v>
      </c>
      <c r="H4" s="28"/>
      <c r="I4" s="33" t="s">
        <v>25</v>
      </c>
      <c r="J4" s="29" t="s">
        <v>26</v>
      </c>
      <c r="K4" s="36" t="s">
        <v>27</v>
      </c>
    </row>
    <row r="5" spans="1:11" s="1" customFormat="1" ht="27.75" customHeight="1">
      <c r="A5" s="27"/>
      <c r="B5" s="29"/>
      <c r="C5" s="3" t="s">
        <v>28</v>
      </c>
      <c r="D5" s="3" t="s">
        <v>192</v>
      </c>
      <c r="E5" s="3" t="s">
        <v>166</v>
      </c>
      <c r="F5" s="4" t="s">
        <v>29</v>
      </c>
      <c r="G5" s="3" t="s">
        <v>168</v>
      </c>
      <c r="H5" s="4" t="s">
        <v>30</v>
      </c>
      <c r="I5" s="34"/>
      <c r="J5" s="35"/>
      <c r="K5" s="37"/>
    </row>
    <row r="6" spans="1:11" s="7" customFormat="1" ht="27.75" customHeight="1">
      <c r="A6" s="8">
        <v>1</v>
      </c>
      <c r="B6" s="8" t="s">
        <v>149</v>
      </c>
      <c r="C6" s="8">
        <v>83</v>
      </c>
      <c r="D6" s="8">
        <v>67</v>
      </c>
      <c r="E6" s="8">
        <f>SUM(C6:D6)</f>
        <v>150</v>
      </c>
      <c r="F6" s="8">
        <f>E6/2*0.5</f>
        <v>37.5</v>
      </c>
      <c r="G6" s="8">
        <v>82.2</v>
      </c>
      <c r="H6" s="5">
        <f>G6*0.5</f>
        <v>41.1</v>
      </c>
      <c r="I6" s="20">
        <f>F6+H6</f>
        <v>78.6</v>
      </c>
      <c r="J6" s="5">
        <v>1</v>
      </c>
      <c r="K6" s="6" t="s">
        <v>213</v>
      </c>
    </row>
    <row r="7" spans="1:11" s="7" customFormat="1" ht="27.75" customHeight="1">
      <c r="A7" s="8">
        <v>2</v>
      </c>
      <c r="B7" s="8" t="s">
        <v>150</v>
      </c>
      <c r="C7" s="8">
        <v>74.5</v>
      </c>
      <c r="D7" s="8">
        <v>63.5</v>
      </c>
      <c r="E7" s="8">
        <f>SUM(C7:D7)</f>
        <v>138</v>
      </c>
      <c r="F7" s="8">
        <f>E7/2*0.5</f>
        <v>34.5</v>
      </c>
      <c r="G7" s="8">
        <v>78.6</v>
      </c>
      <c r="H7" s="5">
        <f>G7*0.5</f>
        <v>39.3</v>
      </c>
      <c r="I7" s="20">
        <f>F7+H7</f>
        <v>73.8</v>
      </c>
      <c r="J7" s="5"/>
      <c r="K7" s="6"/>
    </row>
    <row r="8" spans="1:11" s="7" customFormat="1" ht="27.75" customHeight="1">
      <c r="A8" s="8">
        <v>3</v>
      </c>
      <c r="B8" s="8" t="s">
        <v>151</v>
      </c>
      <c r="C8" s="8">
        <v>46</v>
      </c>
      <c r="D8" s="8">
        <v>69</v>
      </c>
      <c r="E8" s="8">
        <f>SUM(C8:D8)</f>
        <v>115</v>
      </c>
      <c r="F8" s="8">
        <f>E8/2*0.5</f>
        <v>28.75</v>
      </c>
      <c r="G8" s="8">
        <v>80.6</v>
      </c>
      <c r="H8" s="5">
        <f>G8*0.5</f>
        <v>40.3</v>
      </c>
      <c r="I8" s="20">
        <f>F8+H8</f>
        <v>69.05</v>
      </c>
      <c r="J8" s="5"/>
      <c r="K8" s="6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L9" sqref="L9"/>
    </sheetView>
  </sheetViews>
  <sheetFormatPr defaultColWidth="9.00390625" defaultRowHeight="13.5"/>
  <cols>
    <col min="1" max="1" width="5.375" style="0" customWidth="1"/>
    <col min="2" max="2" width="7.25390625" style="0" customWidth="1"/>
    <col min="3" max="3" width="8.125" style="0" customWidth="1"/>
    <col min="4" max="8" width="8.375" style="0" customWidth="1"/>
    <col min="9" max="9" width="7.875" style="22" customWidth="1"/>
    <col min="10" max="11" width="7.875" style="0" customWidth="1"/>
  </cols>
  <sheetData>
    <row r="1" spans="1:11" s="1" customFormat="1" ht="27" customHeight="1">
      <c r="A1" s="24" t="s">
        <v>170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1" customFormat="1" ht="26.25">
      <c r="B2" s="25" t="s">
        <v>31</v>
      </c>
      <c r="C2" s="25"/>
      <c r="D2" s="25"/>
      <c r="E2" s="25"/>
      <c r="F2" s="25"/>
      <c r="G2" s="25"/>
      <c r="H2" s="25"/>
      <c r="I2" s="25"/>
      <c r="J2" s="25"/>
      <c r="K2"/>
    </row>
    <row r="3" spans="2:11" s="1" customFormat="1" ht="18.75">
      <c r="B3" s="2" t="s">
        <v>194</v>
      </c>
      <c r="C3"/>
      <c r="D3"/>
      <c r="E3"/>
      <c r="F3"/>
      <c r="G3"/>
      <c r="H3"/>
      <c r="I3" s="22"/>
      <c r="J3"/>
      <c r="K3"/>
    </row>
    <row r="4" spans="1:11" s="1" customFormat="1" ht="33" customHeight="1">
      <c r="A4" s="26" t="s">
        <v>160</v>
      </c>
      <c r="B4" s="28" t="s">
        <v>161</v>
      </c>
      <c r="C4" s="30" t="s">
        <v>35</v>
      </c>
      <c r="D4" s="31"/>
      <c r="E4" s="31"/>
      <c r="F4" s="32"/>
      <c r="G4" s="28" t="s">
        <v>34</v>
      </c>
      <c r="H4" s="28"/>
      <c r="I4" s="33" t="s">
        <v>162</v>
      </c>
      <c r="J4" s="29" t="s">
        <v>163</v>
      </c>
      <c r="K4" s="36" t="s">
        <v>164</v>
      </c>
    </row>
    <row r="5" spans="1:11" s="1" customFormat="1" ht="27.75" customHeight="1">
      <c r="A5" s="27"/>
      <c r="B5" s="29"/>
      <c r="C5" s="3" t="s">
        <v>165</v>
      </c>
      <c r="D5" s="3" t="s">
        <v>32</v>
      </c>
      <c r="E5" s="3" t="s">
        <v>166</v>
      </c>
      <c r="F5" s="4" t="s">
        <v>167</v>
      </c>
      <c r="G5" s="3" t="s">
        <v>168</v>
      </c>
      <c r="H5" s="4" t="s">
        <v>33</v>
      </c>
      <c r="I5" s="34"/>
      <c r="J5" s="35"/>
      <c r="K5" s="37"/>
    </row>
    <row r="6" spans="1:11" s="7" customFormat="1" ht="31.5" customHeight="1">
      <c r="A6" s="8">
        <v>1</v>
      </c>
      <c r="B6" s="8" t="s">
        <v>152</v>
      </c>
      <c r="C6" s="5">
        <v>83.5</v>
      </c>
      <c r="D6" s="5">
        <v>71</v>
      </c>
      <c r="E6" s="8">
        <f>SUM(C6:D6)</f>
        <v>154.5</v>
      </c>
      <c r="F6" s="8">
        <f>E6/2*0.5</f>
        <v>38.625</v>
      </c>
      <c r="G6" s="8">
        <v>80.4</v>
      </c>
      <c r="H6" s="5">
        <f>G6*0.5</f>
        <v>40.2</v>
      </c>
      <c r="I6" s="20">
        <f>F6+H6</f>
        <v>78.825</v>
      </c>
      <c r="J6" s="5">
        <v>2</v>
      </c>
      <c r="K6" s="6" t="s">
        <v>213</v>
      </c>
    </row>
    <row r="7" spans="1:11" s="7" customFormat="1" ht="31.5" customHeight="1">
      <c r="A7" s="8">
        <v>2</v>
      </c>
      <c r="B7" s="8" t="s">
        <v>153</v>
      </c>
      <c r="C7" s="5">
        <v>71</v>
      </c>
      <c r="D7" s="5">
        <v>76.5</v>
      </c>
      <c r="E7" s="8">
        <f>SUM(C7:D7)</f>
        <v>147.5</v>
      </c>
      <c r="F7" s="8">
        <f>E7/2*0.5</f>
        <v>36.875</v>
      </c>
      <c r="G7" s="8">
        <v>84</v>
      </c>
      <c r="H7" s="5">
        <f>G7*0.5</f>
        <v>42</v>
      </c>
      <c r="I7" s="20">
        <f>F7+H7</f>
        <v>78.875</v>
      </c>
      <c r="J7" s="5">
        <v>1</v>
      </c>
      <c r="K7" s="6" t="s">
        <v>213</v>
      </c>
    </row>
    <row r="8" spans="1:11" s="7" customFormat="1" ht="31.5" customHeight="1">
      <c r="A8" s="8">
        <v>3</v>
      </c>
      <c r="B8" s="8" t="s">
        <v>154</v>
      </c>
      <c r="C8" s="5">
        <v>70.5</v>
      </c>
      <c r="D8" s="5">
        <v>75.5</v>
      </c>
      <c r="E8" s="8">
        <f>SUM(C8:D8)</f>
        <v>146</v>
      </c>
      <c r="F8" s="8">
        <f>E8/2*0.5</f>
        <v>36.5</v>
      </c>
      <c r="G8" s="8">
        <v>81.6</v>
      </c>
      <c r="H8" s="5">
        <f>G8*0.5</f>
        <v>40.8</v>
      </c>
      <c r="I8" s="20">
        <f>F8+H8</f>
        <v>77.3</v>
      </c>
      <c r="J8" s="5">
        <v>3</v>
      </c>
      <c r="K8" s="6" t="s">
        <v>213</v>
      </c>
    </row>
    <row r="9" spans="1:11" s="7" customFormat="1" ht="31.5" customHeight="1">
      <c r="A9" s="8">
        <v>4</v>
      </c>
      <c r="B9" s="8" t="s">
        <v>155</v>
      </c>
      <c r="C9" s="5">
        <v>60.5</v>
      </c>
      <c r="D9" s="5">
        <v>73.5</v>
      </c>
      <c r="E9" s="8">
        <f>SUM(C9:D9)</f>
        <v>134</v>
      </c>
      <c r="F9" s="8">
        <f>E9/2*0.5</f>
        <v>33.5</v>
      </c>
      <c r="G9" s="8">
        <v>80</v>
      </c>
      <c r="H9" s="5">
        <f>G9*0.5</f>
        <v>40</v>
      </c>
      <c r="I9" s="20">
        <f>F9+H9</f>
        <v>73.5</v>
      </c>
      <c r="J9" s="5">
        <v>4</v>
      </c>
      <c r="K9" s="6" t="s">
        <v>213</v>
      </c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I3" sqref="I1:I16384"/>
    </sheetView>
  </sheetViews>
  <sheetFormatPr defaultColWidth="9.00390625" defaultRowHeight="13.5"/>
  <cols>
    <col min="1" max="1" width="5.375" style="0" customWidth="1"/>
    <col min="2" max="2" width="7.25390625" style="0" customWidth="1"/>
    <col min="3" max="3" width="8.125" style="0" customWidth="1"/>
    <col min="4" max="8" width="8.375" style="0" customWidth="1"/>
    <col min="9" max="9" width="7.875" style="22" customWidth="1"/>
    <col min="10" max="11" width="7.875" style="0" customWidth="1"/>
  </cols>
  <sheetData>
    <row r="1" spans="1:11" s="1" customFormat="1" ht="27" customHeight="1">
      <c r="A1" s="24" t="s">
        <v>170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1" customFormat="1" ht="26.25">
      <c r="B2" s="25" t="s">
        <v>169</v>
      </c>
      <c r="C2" s="25"/>
      <c r="D2" s="25"/>
      <c r="E2" s="25"/>
      <c r="F2" s="25"/>
      <c r="G2" s="25"/>
      <c r="H2" s="25"/>
      <c r="I2" s="25"/>
      <c r="J2" s="25"/>
      <c r="K2"/>
    </row>
    <row r="3" spans="2:11" s="1" customFormat="1" ht="18.75">
      <c r="B3" s="2" t="s">
        <v>195</v>
      </c>
      <c r="C3"/>
      <c r="D3"/>
      <c r="E3"/>
      <c r="F3"/>
      <c r="G3"/>
      <c r="H3"/>
      <c r="I3" s="22"/>
      <c r="J3"/>
      <c r="K3"/>
    </row>
    <row r="4" spans="1:11" s="1" customFormat="1" ht="33" customHeight="1">
      <c r="A4" s="26" t="s">
        <v>36</v>
      </c>
      <c r="B4" s="28" t="s">
        <v>161</v>
      </c>
      <c r="C4" s="30" t="s">
        <v>35</v>
      </c>
      <c r="D4" s="31"/>
      <c r="E4" s="31"/>
      <c r="F4" s="32"/>
      <c r="G4" s="28" t="s">
        <v>34</v>
      </c>
      <c r="H4" s="28"/>
      <c r="I4" s="33" t="s">
        <v>37</v>
      </c>
      <c r="J4" s="29" t="s">
        <v>38</v>
      </c>
      <c r="K4" s="36" t="s">
        <v>39</v>
      </c>
    </row>
    <row r="5" spans="1:11" s="1" customFormat="1" ht="27.75" customHeight="1">
      <c r="A5" s="27"/>
      <c r="B5" s="29"/>
      <c r="C5" s="3" t="s">
        <v>40</v>
      </c>
      <c r="D5" s="3" t="s">
        <v>32</v>
      </c>
      <c r="E5" s="3" t="s">
        <v>166</v>
      </c>
      <c r="F5" s="4" t="s">
        <v>41</v>
      </c>
      <c r="G5" s="3" t="s">
        <v>168</v>
      </c>
      <c r="H5" s="4" t="s">
        <v>33</v>
      </c>
      <c r="I5" s="34"/>
      <c r="J5" s="35"/>
      <c r="K5" s="37"/>
    </row>
    <row r="6" spans="1:11" s="7" customFormat="1" ht="32.25" customHeight="1">
      <c r="A6" s="8">
        <v>1</v>
      </c>
      <c r="B6" s="8" t="s">
        <v>156</v>
      </c>
      <c r="C6" s="5">
        <v>44</v>
      </c>
      <c r="D6" s="5">
        <v>67.5</v>
      </c>
      <c r="E6" s="8">
        <f>SUM(C6:D6)</f>
        <v>111.5</v>
      </c>
      <c r="F6" s="8">
        <f>E6/2*0.5</f>
        <v>27.875</v>
      </c>
      <c r="G6" s="8">
        <v>73.6</v>
      </c>
      <c r="H6" s="5">
        <f>G6*0.5</f>
        <v>36.8</v>
      </c>
      <c r="I6" s="20">
        <f>F6+H6</f>
        <v>64.675</v>
      </c>
      <c r="J6" s="5">
        <v>1</v>
      </c>
      <c r="K6" s="6" t="s">
        <v>213</v>
      </c>
    </row>
  </sheetData>
  <sheetProtection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I6" sqref="I6:I8"/>
    </sheetView>
  </sheetViews>
  <sheetFormatPr defaultColWidth="9.00390625" defaultRowHeight="13.5"/>
  <cols>
    <col min="1" max="1" width="6.125" style="0" customWidth="1"/>
    <col min="2" max="2" width="6.375" style="0" customWidth="1"/>
    <col min="3" max="8" width="8.875" style="0" customWidth="1"/>
    <col min="9" max="11" width="8.00390625" style="0" customWidth="1"/>
  </cols>
  <sheetData>
    <row r="1" spans="1:11" s="1" customFormat="1" ht="27" customHeight="1">
      <c r="A1" s="24" t="s">
        <v>170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1" customFormat="1" ht="26.25">
      <c r="B2" s="25" t="s">
        <v>31</v>
      </c>
      <c r="C2" s="25"/>
      <c r="D2" s="25"/>
      <c r="E2" s="25"/>
      <c r="F2" s="25"/>
      <c r="G2" s="25"/>
      <c r="H2" s="25"/>
      <c r="I2" s="25"/>
      <c r="J2" s="25"/>
      <c r="K2"/>
    </row>
    <row r="3" spans="2:11" s="1" customFormat="1" ht="18.75">
      <c r="B3" s="9" t="s">
        <v>196</v>
      </c>
      <c r="C3"/>
      <c r="D3"/>
      <c r="E3"/>
      <c r="F3"/>
      <c r="G3"/>
      <c r="H3"/>
      <c r="I3"/>
      <c r="J3"/>
      <c r="K3"/>
    </row>
    <row r="4" spans="1:11" s="1" customFormat="1" ht="33" customHeight="1">
      <c r="A4" s="26" t="s">
        <v>160</v>
      </c>
      <c r="B4" s="28" t="s">
        <v>161</v>
      </c>
      <c r="C4" s="30" t="s">
        <v>35</v>
      </c>
      <c r="D4" s="31"/>
      <c r="E4" s="31"/>
      <c r="F4" s="32"/>
      <c r="G4" s="28" t="s">
        <v>34</v>
      </c>
      <c r="H4" s="28"/>
      <c r="I4" s="28" t="s">
        <v>162</v>
      </c>
      <c r="J4" s="29" t="s">
        <v>163</v>
      </c>
      <c r="K4" s="36" t="s">
        <v>164</v>
      </c>
    </row>
    <row r="5" spans="1:11" s="1" customFormat="1" ht="27.75" customHeight="1">
      <c r="A5" s="27"/>
      <c r="B5" s="29"/>
      <c r="C5" s="3" t="s">
        <v>43</v>
      </c>
      <c r="D5" s="3" t="s">
        <v>32</v>
      </c>
      <c r="E5" s="3" t="s">
        <v>166</v>
      </c>
      <c r="F5" s="4" t="s">
        <v>167</v>
      </c>
      <c r="G5" s="3" t="s">
        <v>168</v>
      </c>
      <c r="H5" s="4" t="s">
        <v>33</v>
      </c>
      <c r="I5" s="29"/>
      <c r="J5" s="35"/>
      <c r="K5" s="37"/>
    </row>
    <row r="6" spans="1:11" s="7" customFormat="1" ht="31.5" customHeight="1">
      <c r="A6" s="8">
        <v>1</v>
      </c>
      <c r="B6" s="8" t="s">
        <v>157</v>
      </c>
      <c r="C6" s="5">
        <v>60</v>
      </c>
      <c r="D6" s="5">
        <v>68</v>
      </c>
      <c r="E6" s="8">
        <f>SUM(C6:D6)</f>
        <v>128</v>
      </c>
      <c r="F6" s="8">
        <f>E6/2*0.5</f>
        <v>32</v>
      </c>
      <c r="G6" s="8">
        <v>82.6</v>
      </c>
      <c r="H6" s="5">
        <f>G6*0.5</f>
        <v>41.3</v>
      </c>
      <c r="I6" s="20">
        <f>F6+H6</f>
        <v>73.3</v>
      </c>
      <c r="J6" s="5">
        <v>1</v>
      </c>
      <c r="K6" s="20" t="s">
        <v>213</v>
      </c>
    </row>
    <row r="7" spans="1:11" s="7" customFormat="1" ht="31.5" customHeight="1">
      <c r="A7" s="8">
        <v>2</v>
      </c>
      <c r="B7" s="8" t="s">
        <v>172</v>
      </c>
      <c r="C7" s="5">
        <v>58</v>
      </c>
      <c r="D7" s="5">
        <v>67.5</v>
      </c>
      <c r="E7" s="8">
        <f>SUM(C7:D7)</f>
        <v>125.5</v>
      </c>
      <c r="F7" s="8">
        <f>E7/2*0.5</f>
        <v>31.375</v>
      </c>
      <c r="G7" s="8">
        <v>80</v>
      </c>
      <c r="H7" s="5">
        <f>G7*0.5</f>
        <v>40</v>
      </c>
      <c r="I7" s="20">
        <f>F7+H7</f>
        <v>71.375</v>
      </c>
      <c r="J7" s="5">
        <v>2</v>
      </c>
      <c r="K7" s="20" t="s">
        <v>213</v>
      </c>
    </row>
    <row r="8" spans="1:11" s="7" customFormat="1" ht="31.5" customHeight="1">
      <c r="A8" s="8">
        <v>3</v>
      </c>
      <c r="B8" s="8" t="s">
        <v>158</v>
      </c>
      <c r="C8" s="5">
        <v>48</v>
      </c>
      <c r="D8" s="5">
        <v>50.5</v>
      </c>
      <c r="E8" s="8">
        <f>SUM(C8:D8)</f>
        <v>98.5</v>
      </c>
      <c r="F8" s="8">
        <f>E8/2*0.5</f>
        <v>24.625</v>
      </c>
      <c r="G8" s="8">
        <v>77.8</v>
      </c>
      <c r="H8" s="5">
        <f>G8*0.5</f>
        <v>38.9</v>
      </c>
      <c r="I8" s="20">
        <f>F8+H8</f>
        <v>63.525</v>
      </c>
      <c r="J8" s="5">
        <v>3</v>
      </c>
      <c r="K8" s="20" t="s">
        <v>213</v>
      </c>
    </row>
    <row r="9" ht="13.5">
      <c r="I9" s="15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65" right="0.7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I3" sqref="I1:I16384"/>
    </sheetView>
  </sheetViews>
  <sheetFormatPr defaultColWidth="9.00390625" defaultRowHeight="13.5"/>
  <cols>
    <col min="1" max="1" width="5.875" style="0" customWidth="1"/>
    <col min="2" max="2" width="7.625" style="0" customWidth="1"/>
    <col min="3" max="3" width="8.875" style="0" customWidth="1"/>
    <col min="4" max="8" width="8.50390625" style="0" customWidth="1"/>
    <col min="9" max="9" width="7.625" style="22" customWidth="1"/>
    <col min="10" max="11" width="7.625" style="0" customWidth="1"/>
  </cols>
  <sheetData>
    <row r="1" spans="1:11" s="1" customFormat="1" ht="27" customHeight="1">
      <c r="A1" s="24" t="s">
        <v>170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1" customFormat="1" ht="26.25">
      <c r="B2" s="25" t="s">
        <v>31</v>
      </c>
      <c r="C2" s="25"/>
      <c r="D2" s="25"/>
      <c r="E2" s="25"/>
      <c r="F2" s="25"/>
      <c r="G2" s="25"/>
      <c r="H2" s="25"/>
      <c r="I2" s="25"/>
      <c r="J2" s="25"/>
      <c r="K2"/>
    </row>
    <row r="3" spans="2:11" s="1" customFormat="1" ht="18.75">
      <c r="B3" s="2" t="s">
        <v>198</v>
      </c>
      <c r="C3"/>
      <c r="D3"/>
      <c r="E3"/>
      <c r="F3"/>
      <c r="G3"/>
      <c r="H3"/>
      <c r="I3" s="22"/>
      <c r="J3"/>
      <c r="K3"/>
    </row>
    <row r="4" spans="1:11" s="1" customFormat="1" ht="33" customHeight="1">
      <c r="A4" s="26" t="s">
        <v>160</v>
      </c>
      <c r="B4" s="28" t="s">
        <v>161</v>
      </c>
      <c r="C4" s="40" t="s">
        <v>210</v>
      </c>
      <c r="D4" s="31"/>
      <c r="E4" s="31"/>
      <c r="F4" s="32"/>
      <c r="G4" s="41" t="s">
        <v>211</v>
      </c>
      <c r="H4" s="28"/>
      <c r="I4" s="33" t="s">
        <v>162</v>
      </c>
      <c r="J4" s="29" t="s">
        <v>163</v>
      </c>
      <c r="K4" s="36" t="s">
        <v>164</v>
      </c>
    </row>
    <row r="5" spans="1:11" s="1" customFormat="1" ht="27.75" customHeight="1">
      <c r="A5" s="27"/>
      <c r="B5" s="29"/>
      <c r="C5" s="3" t="s">
        <v>43</v>
      </c>
      <c r="D5" s="3" t="s">
        <v>32</v>
      </c>
      <c r="E5" s="3" t="s">
        <v>166</v>
      </c>
      <c r="F5" s="4" t="s">
        <v>167</v>
      </c>
      <c r="G5" s="3" t="s">
        <v>168</v>
      </c>
      <c r="H5" s="4" t="s">
        <v>33</v>
      </c>
      <c r="I5" s="34"/>
      <c r="J5" s="35"/>
      <c r="K5" s="37"/>
    </row>
    <row r="6" spans="1:11" s="7" customFormat="1" ht="30" customHeight="1">
      <c r="A6" s="8">
        <v>1</v>
      </c>
      <c r="B6" s="8" t="s">
        <v>159</v>
      </c>
      <c r="C6" s="8">
        <v>81.5</v>
      </c>
      <c r="D6" s="8">
        <v>56</v>
      </c>
      <c r="E6" s="8">
        <f aca="true" t="shared" si="0" ref="E6:E14">SUM(C6:D6)</f>
        <v>137.5</v>
      </c>
      <c r="F6" s="8">
        <f aca="true" t="shared" si="1" ref="F6:F14">E6/2*0.4</f>
        <v>27.5</v>
      </c>
      <c r="G6" s="8">
        <v>74.58</v>
      </c>
      <c r="H6" s="5">
        <f aca="true" t="shared" si="2" ref="H6:H14">G6*0.6</f>
        <v>44.748</v>
      </c>
      <c r="I6" s="23">
        <f aca="true" t="shared" si="3" ref="I6:I14">F6+H6</f>
        <v>72.24799999999999</v>
      </c>
      <c r="J6" s="5">
        <v>2</v>
      </c>
      <c r="K6" s="6" t="s">
        <v>213</v>
      </c>
    </row>
    <row r="7" spans="1:11" s="7" customFormat="1" ht="30" customHeight="1">
      <c r="A7" s="8">
        <v>2</v>
      </c>
      <c r="B7" s="8" t="s">
        <v>174</v>
      </c>
      <c r="C7" s="8">
        <v>74.5</v>
      </c>
      <c r="D7" s="8">
        <v>62</v>
      </c>
      <c r="E7" s="8">
        <f t="shared" si="0"/>
        <v>136.5</v>
      </c>
      <c r="F7" s="8">
        <f t="shared" si="1"/>
        <v>27.3</v>
      </c>
      <c r="G7" s="8">
        <v>79.78</v>
      </c>
      <c r="H7" s="5">
        <f t="shared" si="2"/>
        <v>47.868</v>
      </c>
      <c r="I7" s="23">
        <f t="shared" si="3"/>
        <v>75.168</v>
      </c>
      <c r="J7" s="5">
        <v>1</v>
      </c>
      <c r="K7" s="6" t="s">
        <v>213</v>
      </c>
    </row>
    <row r="8" spans="1:11" s="7" customFormat="1" ht="30" customHeight="1">
      <c r="A8" s="8">
        <v>3</v>
      </c>
      <c r="B8" s="8" t="s">
        <v>175</v>
      </c>
      <c r="C8" s="8">
        <v>83.5</v>
      </c>
      <c r="D8" s="8">
        <v>50</v>
      </c>
      <c r="E8" s="8">
        <f t="shared" si="0"/>
        <v>133.5</v>
      </c>
      <c r="F8" s="8">
        <f t="shared" si="1"/>
        <v>26.700000000000003</v>
      </c>
      <c r="G8" s="8">
        <v>73.27</v>
      </c>
      <c r="H8" s="5">
        <f t="shared" si="2"/>
        <v>43.961999999999996</v>
      </c>
      <c r="I8" s="23">
        <f t="shared" si="3"/>
        <v>70.662</v>
      </c>
      <c r="J8" s="5">
        <v>4</v>
      </c>
      <c r="K8" s="6" t="s">
        <v>213</v>
      </c>
    </row>
    <row r="9" spans="1:11" s="7" customFormat="1" ht="30" customHeight="1">
      <c r="A9" s="8">
        <v>4</v>
      </c>
      <c r="B9" s="8" t="s">
        <v>176</v>
      </c>
      <c r="C9" s="8">
        <v>72</v>
      </c>
      <c r="D9" s="8">
        <v>59</v>
      </c>
      <c r="E9" s="8">
        <f t="shared" si="0"/>
        <v>131</v>
      </c>
      <c r="F9" s="8">
        <f t="shared" si="1"/>
        <v>26.200000000000003</v>
      </c>
      <c r="G9" s="8">
        <v>74.21</v>
      </c>
      <c r="H9" s="5">
        <f t="shared" si="2"/>
        <v>44.525999999999996</v>
      </c>
      <c r="I9" s="23">
        <f t="shared" si="3"/>
        <v>70.726</v>
      </c>
      <c r="J9" s="5">
        <v>3</v>
      </c>
      <c r="K9" s="6" t="s">
        <v>213</v>
      </c>
    </row>
    <row r="10" spans="1:11" s="7" customFormat="1" ht="30" customHeight="1">
      <c r="A10" s="8">
        <v>5</v>
      </c>
      <c r="B10" s="8" t="s">
        <v>177</v>
      </c>
      <c r="C10" s="8">
        <v>58.5</v>
      </c>
      <c r="D10" s="8">
        <v>61</v>
      </c>
      <c r="E10" s="8">
        <f t="shared" si="0"/>
        <v>119.5</v>
      </c>
      <c r="F10" s="8">
        <f t="shared" si="1"/>
        <v>23.900000000000002</v>
      </c>
      <c r="G10" s="8">
        <v>68.45</v>
      </c>
      <c r="H10" s="5">
        <f t="shared" si="2"/>
        <v>41.07</v>
      </c>
      <c r="I10" s="23">
        <f t="shared" si="3"/>
        <v>64.97</v>
      </c>
      <c r="J10" s="5"/>
      <c r="K10" s="6"/>
    </row>
    <row r="11" spans="1:11" s="7" customFormat="1" ht="30" customHeight="1">
      <c r="A11" s="8">
        <v>6</v>
      </c>
      <c r="B11" s="8" t="s">
        <v>178</v>
      </c>
      <c r="C11" s="8">
        <v>62.5</v>
      </c>
      <c r="D11" s="8">
        <v>50.5</v>
      </c>
      <c r="E11" s="8">
        <f t="shared" si="0"/>
        <v>113</v>
      </c>
      <c r="F11" s="8">
        <f t="shared" si="1"/>
        <v>22.6</v>
      </c>
      <c r="G11" s="8">
        <v>63.17</v>
      </c>
      <c r="H11" s="5">
        <f t="shared" si="2"/>
        <v>37.902</v>
      </c>
      <c r="I11" s="23">
        <f t="shared" si="3"/>
        <v>60.502</v>
      </c>
      <c r="J11" s="5"/>
      <c r="K11" s="6"/>
    </row>
    <row r="12" spans="1:11" s="7" customFormat="1" ht="30" customHeight="1">
      <c r="A12" s="8">
        <v>7</v>
      </c>
      <c r="B12" s="8" t="s">
        <v>179</v>
      </c>
      <c r="C12" s="8">
        <v>56</v>
      </c>
      <c r="D12" s="8">
        <v>51.5</v>
      </c>
      <c r="E12" s="8">
        <f t="shared" si="0"/>
        <v>107.5</v>
      </c>
      <c r="F12" s="8">
        <f t="shared" si="1"/>
        <v>21.5</v>
      </c>
      <c r="G12" s="8">
        <v>49.83</v>
      </c>
      <c r="H12" s="5">
        <f t="shared" si="2"/>
        <v>29.897999999999996</v>
      </c>
      <c r="I12" s="23">
        <f t="shared" si="3"/>
        <v>51.397999999999996</v>
      </c>
      <c r="J12" s="5"/>
      <c r="K12" s="6"/>
    </row>
    <row r="13" spans="1:11" s="7" customFormat="1" ht="30" customHeight="1">
      <c r="A13" s="8">
        <v>8</v>
      </c>
      <c r="B13" s="8" t="s">
        <v>180</v>
      </c>
      <c r="C13" s="8">
        <v>64.5</v>
      </c>
      <c r="D13" s="8">
        <v>38.5</v>
      </c>
      <c r="E13" s="8">
        <f t="shared" si="0"/>
        <v>103</v>
      </c>
      <c r="F13" s="8">
        <f t="shared" si="1"/>
        <v>20.6</v>
      </c>
      <c r="G13" s="8">
        <v>76.76</v>
      </c>
      <c r="H13" s="5">
        <f t="shared" si="2"/>
        <v>46.056000000000004</v>
      </c>
      <c r="I13" s="23">
        <f t="shared" si="3"/>
        <v>66.656</v>
      </c>
      <c r="J13" s="5"/>
      <c r="K13" s="6"/>
    </row>
    <row r="14" spans="1:11" s="7" customFormat="1" ht="30" customHeight="1">
      <c r="A14" s="8">
        <v>9</v>
      </c>
      <c r="B14" s="8" t="s">
        <v>181</v>
      </c>
      <c r="C14" s="8">
        <v>56.5</v>
      </c>
      <c r="D14" s="8">
        <v>43.5</v>
      </c>
      <c r="E14" s="8">
        <f t="shared" si="0"/>
        <v>100</v>
      </c>
      <c r="F14" s="8">
        <f t="shared" si="1"/>
        <v>20</v>
      </c>
      <c r="G14" s="8">
        <v>55.33</v>
      </c>
      <c r="H14" s="5">
        <f t="shared" si="2"/>
        <v>33.198</v>
      </c>
      <c r="I14" s="23">
        <f t="shared" si="3"/>
        <v>53.198</v>
      </c>
      <c r="J14" s="5"/>
      <c r="K14" s="6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I3" sqref="I1:I16384"/>
    </sheetView>
  </sheetViews>
  <sheetFormatPr defaultColWidth="9.00390625" defaultRowHeight="13.5"/>
  <cols>
    <col min="1" max="1" width="5.875" style="0" customWidth="1"/>
    <col min="2" max="2" width="7.625" style="0" customWidth="1"/>
    <col min="3" max="3" width="8.875" style="0" customWidth="1"/>
    <col min="4" max="8" width="8.50390625" style="0" customWidth="1"/>
    <col min="9" max="9" width="7.625" style="22" customWidth="1"/>
    <col min="10" max="11" width="7.625" style="0" customWidth="1"/>
  </cols>
  <sheetData>
    <row r="1" spans="1:11" s="1" customFormat="1" ht="27" customHeight="1">
      <c r="A1" s="24" t="s">
        <v>170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1" customFormat="1" ht="26.25">
      <c r="B2" s="25" t="s">
        <v>169</v>
      </c>
      <c r="C2" s="25"/>
      <c r="D2" s="25"/>
      <c r="E2" s="25"/>
      <c r="F2" s="25"/>
      <c r="G2" s="25"/>
      <c r="H2" s="25"/>
      <c r="I2" s="25"/>
      <c r="J2" s="25"/>
      <c r="K2"/>
    </row>
    <row r="3" spans="2:11" s="1" customFormat="1" ht="18.75">
      <c r="B3" s="2" t="s">
        <v>197</v>
      </c>
      <c r="C3"/>
      <c r="D3"/>
      <c r="E3"/>
      <c r="F3"/>
      <c r="G3"/>
      <c r="H3"/>
      <c r="I3" s="22"/>
      <c r="J3"/>
      <c r="K3"/>
    </row>
    <row r="4" spans="1:11" s="1" customFormat="1" ht="33" customHeight="1">
      <c r="A4" s="26" t="s">
        <v>36</v>
      </c>
      <c r="B4" s="28" t="s">
        <v>161</v>
      </c>
      <c r="C4" s="40" t="s">
        <v>210</v>
      </c>
      <c r="D4" s="31"/>
      <c r="E4" s="31"/>
      <c r="F4" s="32"/>
      <c r="G4" s="41" t="s">
        <v>211</v>
      </c>
      <c r="H4" s="28"/>
      <c r="I4" s="33" t="s">
        <v>37</v>
      </c>
      <c r="J4" s="29" t="s">
        <v>38</v>
      </c>
      <c r="K4" s="36" t="s">
        <v>39</v>
      </c>
    </row>
    <row r="5" spans="1:11" s="1" customFormat="1" ht="27.75" customHeight="1">
      <c r="A5" s="27"/>
      <c r="B5" s="29"/>
      <c r="C5" s="3" t="s">
        <v>43</v>
      </c>
      <c r="D5" s="3" t="s">
        <v>32</v>
      </c>
      <c r="E5" s="3" t="s">
        <v>166</v>
      </c>
      <c r="F5" s="4" t="s">
        <v>41</v>
      </c>
      <c r="G5" s="3" t="s">
        <v>168</v>
      </c>
      <c r="H5" s="4" t="s">
        <v>33</v>
      </c>
      <c r="I5" s="34"/>
      <c r="J5" s="35"/>
      <c r="K5" s="37"/>
    </row>
    <row r="6" spans="1:11" s="7" customFormat="1" ht="36" customHeight="1">
      <c r="A6" s="8">
        <v>1</v>
      </c>
      <c r="B6" s="8" t="s">
        <v>182</v>
      </c>
      <c r="C6" s="8">
        <v>61.5</v>
      </c>
      <c r="D6" s="8">
        <v>43</v>
      </c>
      <c r="E6" s="8">
        <f>SUM(C6:D6)</f>
        <v>104.5</v>
      </c>
      <c r="F6" s="8">
        <f>E6/2*0.4</f>
        <v>20.900000000000002</v>
      </c>
      <c r="G6" s="8">
        <v>84.79</v>
      </c>
      <c r="H6" s="5">
        <f>G6*0.6</f>
        <v>50.874</v>
      </c>
      <c r="I6" s="23">
        <f>F6+H6</f>
        <v>71.774</v>
      </c>
      <c r="J6" s="5">
        <v>1</v>
      </c>
      <c r="K6" s="6" t="s">
        <v>213</v>
      </c>
    </row>
    <row r="7" spans="1:11" s="7" customFormat="1" ht="36" customHeight="1">
      <c r="A7" s="8">
        <v>2</v>
      </c>
      <c r="B7" s="8" t="s">
        <v>183</v>
      </c>
      <c r="C7" s="8">
        <v>49.5</v>
      </c>
      <c r="D7" s="8">
        <v>50.5</v>
      </c>
      <c r="E7" s="8">
        <f>SUM(C7:D7)</f>
        <v>100</v>
      </c>
      <c r="F7" s="8">
        <f>E7/2*0.4</f>
        <v>20</v>
      </c>
      <c r="G7" s="8">
        <v>70.47</v>
      </c>
      <c r="H7" s="5">
        <f>G7*0.6</f>
        <v>42.282</v>
      </c>
      <c r="I7" s="23">
        <f>F7+H7</f>
        <v>62.282</v>
      </c>
      <c r="J7" s="5"/>
      <c r="K7" s="6"/>
    </row>
    <row r="8" spans="1:11" s="7" customFormat="1" ht="36" customHeight="1">
      <c r="A8" s="8">
        <v>3</v>
      </c>
      <c r="B8" s="8" t="s">
        <v>184</v>
      </c>
      <c r="C8" s="8">
        <v>42</v>
      </c>
      <c r="D8" s="8">
        <v>35.5</v>
      </c>
      <c r="E8" s="8">
        <f>SUM(C8:D8)</f>
        <v>77.5</v>
      </c>
      <c r="F8" s="8">
        <f>E8/2*0.4</f>
        <v>15.5</v>
      </c>
      <c r="G8" s="8">
        <v>76.34</v>
      </c>
      <c r="H8" s="5">
        <f>G8*0.6</f>
        <v>45.804</v>
      </c>
      <c r="I8" s="23">
        <f>F8+H8</f>
        <v>61.304</v>
      </c>
      <c r="J8" s="5"/>
      <c r="K8" s="6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6.125" style="0" customWidth="1"/>
    <col min="2" max="2" width="8.25390625" style="0" customWidth="1"/>
    <col min="3" max="3" width="9.25390625" style="0" customWidth="1"/>
    <col min="4" max="8" width="8.875" style="0" customWidth="1"/>
    <col min="9" max="9" width="7.375" style="22" customWidth="1"/>
    <col min="10" max="11" width="7.375" style="0" customWidth="1"/>
  </cols>
  <sheetData>
    <row r="1" spans="1:11" s="1" customFormat="1" ht="27" customHeight="1">
      <c r="A1" s="24" t="s">
        <v>218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1" customFormat="1" ht="26.25">
      <c r="B2" s="25" t="s">
        <v>46</v>
      </c>
      <c r="C2" s="25"/>
      <c r="D2" s="25"/>
      <c r="E2" s="25"/>
      <c r="F2" s="25"/>
      <c r="G2" s="25"/>
      <c r="H2" s="25"/>
      <c r="I2" s="25"/>
      <c r="J2" s="25"/>
      <c r="K2"/>
    </row>
    <row r="3" spans="2:11" s="1" customFormat="1" ht="18.75">
      <c r="B3" s="2" t="s">
        <v>199</v>
      </c>
      <c r="C3"/>
      <c r="D3"/>
      <c r="E3"/>
      <c r="F3"/>
      <c r="G3"/>
      <c r="H3"/>
      <c r="I3" s="22"/>
      <c r="J3"/>
      <c r="K3"/>
    </row>
    <row r="4" spans="1:11" s="1" customFormat="1" ht="33" customHeight="1">
      <c r="A4" s="26" t="s">
        <v>160</v>
      </c>
      <c r="B4" s="28" t="s">
        <v>161</v>
      </c>
      <c r="C4" s="30" t="s">
        <v>35</v>
      </c>
      <c r="D4" s="31"/>
      <c r="E4" s="31"/>
      <c r="F4" s="32"/>
      <c r="G4" s="28" t="s">
        <v>34</v>
      </c>
      <c r="H4" s="28"/>
      <c r="I4" s="33" t="s">
        <v>162</v>
      </c>
      <c r="J4" s="29" t="s">
        <v>163</v>
      </c>
      <c r="K4" s="36" t="s">
        <v>164</v>
      </c>
    </row>
    <row r="5" spans="1:11" s="1" customFormat="1" ht="27.75" customHeight="1">
      <c r="A5" s="27"/>
      <c r="B5" s="29"/>
      <c r="C5" s="3" t="s">
        <v>43</v>
      </c>
      <c r="D5" s="3" t="s">
        <v>32</v>
      </c>
      <c r="E5" s="3" t="s">
        <v>166</v>
      </c>
      <c r="F5" s="4" t="s">
        <v>167</v>
      </c>
      <c r="G5" s="3" t="s">
        <v>168</v>
      </c>
      <c r="H5" s="4" t="s">
        <v>33</v>
      </c>
      <c r="I5" s="34"/>
      <c r="J5" s="35"/>
      <c r="K5" s="37"/>
    </row>
    <row r="6" spans="1:11" s="7" customFormat="1" ht="33" customHeight="1">
      <c r="A6" s="8">
        <v>1</v>
      </c>
      <c r="B6" s="8" t="s">
        <v>185</v>
      </c>
      <c r="C6" s="8">
        <v>62.5</v>
      </c>
      <c r="D6" s="8">
        <v>62</v>
      </c>
      <c r="E6" s="8">
        <f>SUM(C6:D6)</f>
        <v>124.5</v>
      </c>
      <c r="F6" s="8">
        <f aca="true" t="shared" si="0" ref="F6:F11">E6/2*0.5</f>
        <v>31.125</v>
      </c>
      <c r="G6" s="8">
        <v>75.4</v>
      </c>
      <c r="H6" s="5">
        <f aca="true" t="shared" si="1" ref="H6:H11">G6*0.5</f>
        <v>37.7</v>
      </c>
      <c r="I6" s="23">
        <f aca="true" t="shared" si="2" ref="I6:I11">F6+H6</f>
        <v>68.825</v>
      </c>
      <c r="J6" s="5">
        <v>1</v>
      </c>
      <c r="K6" s="6" t="s">
        <v>213</v>
      </c>
    </row>
    <row r="7" spans="1:11" s="7" customFormat="1" ht="33" customHeight="1">
      <c r="A7" s="8">
        <v>2</v>
      </c>
      <c r="B7" s="8" t="s">
        <v>186</v>
      </c>
      <c r="C7" s="8">
        <v>44</v>
      </c>
      <c r="D7" s="8">
        <v>53</v>
      </c>
      <c r="E7" s="8">
        <f>SUM(C7:D7)</f>
        <v>97</v>
      </c>
      <c r="F7" s="8">
        <f t="shared" si="0"/>
        <v>24.25</v>
      </c>
      <c r="G7" s="8">
        <v>71</v>
      </c>
      <c r="H7" s="5">
        <f t="shared" si="1"/>
        <v>35.5</v>
      </c>
      <c r="I7" s="23">
        <f t="shared" si="2"/>
        <v>59.75</v>
      </c>
      <c r="J7" s="5"/>
      <c r="K7" s="6"/>
    </row>
    <row r="8" spans="1:11" s="7" customFormat="1" ht="33" customHeight="1">
      <c r="A8" s="8">
        <v>3</v>
      </c>
      <c r="B8" s="8" t="s">
        <v>205</v>
      </c>
      <c r="C8" s="5"/>
      <c r="D8" s="8"/>
      <c r="E8" s="8">
        <v>116.5</v>
      </c>
      <c r="F8" s="8">
        <f t="shared" si="0"/>
        <v>29.125</v>
      </c>
      <c r="G8" s="8">
        <v>77.2</v>
      </c>
      <c r="H8" s="5">
        <f t="shared" si="1"/>
        <v>38.6</v>
      </c>
      <c r="I8" s="23">
        <f t="shared" si="2"/>
        <v>67.725</v>
      </c>
      <c r="J8" s="5">
        <v>2</v>
      </c>
      <c r="K8" s="6" t="s">
        <v>213</v>
      </c>
    </row>
    <row r="9" spans="1:11" s="7" customFormat="1" ht="33" customHeight="1">
      <c r="A9" s="8">
        <v>4</v>
      </c>
      <c r="B9" s="8" t="s">
        <v>206</v>
      </c>
      <c r="C9" s="5"/>
      <c r="D9" s="8"/>
      <c r="E9" s="8">
        <v>112</v>
      </c>
      <c r="F9" s="8">
        <f t="shared" si="0"/>
        <v>28</v>
      </c>
      <c r="G9" s="8">
        <v>75.6</v>
      </c>
      <c r="H9" s="5">
        <f t="shared" si="1"/>
        <v>37.8</v>
      </c>
      <c r="I9" s="23">
        <f t="shared" si="2"/>
        <v>65.8</v>
      </c>
      <c r="J9" s="5">
        <v>3</v>
      </c>
      <c r="K9" s="6" t="s">
        <v>213</v>
      </c>
    </row>
    <row r="10" spans="1:11" s="7" customFormat="1" ht="33" customHeight="1">
      <c r="A10" s="8">
        <v>5</v>
      </c>
      <c r="B10" s="8" t="s">
        <v>207</v>
      </c>
      <c r="C10" s="5"/>
      <c r="D10" s="8"/>
      <c r="E10" s="8">
        <v>111.5</v>
      </c>
      <c r="F10" s="8">
        <f t="shared" si="0"/>
        <v>27.875</v>
      </c>
      <c r="G10" s="8">
        <v>0</v>
      </c>
      <c r="H10" s="5">
        <f t="shared" si="1"/>
        <v>0</v>
      </c>
      <c r="I10" s="23">
        <f t="shared" si="2"/>
        <v>27.875</v>
      </c>
      <c r="J10" s="5" t="s">
        <v>212</v>
      </c>
      <c r="K10" s="5"/>
    </row>
    <row r="11" spans="1:11" s="7" customFormat="1" ht="33" customHeight="1">
      <c r="A11" s="8">
        <v>6</v>
      </c>
      <c r="B11" s="8" t="s">
        <v>208</v>
      </c>
      <c r="C11" s="5"/>
      <c r="D11" s="8"/>
      <c r="E11" s="8">
        <v>108</v>
      </c>
      <c r="F11" s="8">
        <f t="shared" si="0"/>
        <v>27</v>
      </c>
      <c r="G11" s="8">
        <v>74.4</v>
      </c>
      <c r="H11" s="5">
        <f t="shared" si="1"/>
        <v>37.2</v>
      </c>
      <c r="I11" s="23">
        <f t="shared" si="2"/>
        <v>64.2</v>
      </c>
      <c r="J11" s="5"/>
      <c r="K11" s="5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65" right="0.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H15" sqref="H15"/>
    </sheetView>
  </sheetViews>
  <sheetFormatPr defaultColWidth="13.00390625" defaultRowHeight="13.5"/>
  <cols>
    <col min="1" max="1" width="6.375" style="0" customWidth="1"/>
    <col min="2" max="2" width="7.125" style="0" customWidth="1"/>
    <col min="3" max="8" width="8.375" style="0" customWidth="1"/>
    <col min="9" max="9" width="7.875" style="19" customWidth="1"/>
    <col min="10" max="11" width="7.875" style="0" customWidth="1"/>
  </cols>
  <sheetData>
    <row r="1" spans="1:11" s="1" customFormat="1" ht="27" customHeight="1">
      <c r="A1" s="24" t="s">
        <v>170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1" customFormat="1" ht="26.25">
      <c r="B2" s="25" t="s">
        <v>46</v>
      </c>
      <c r="C2" s="25"/>
      <c r="D2" s="25"/>
      <c r="E2" s="25"/>
      <c r="F2" s="25"/>
      <c r="G2" s="25"/>
      <c r="H2" s="25"/>
      <c r="I2" s="25"/>
      <c r="J2" s="25"/>
      <c r="K2"/>
    </row>
    <row r="3" spans="2:11" s="1" customFormat="1" ht="18.75">
      <c r="B3" s="2" t="s">
        <v>209</v>
      </c>
      <c r="C3"/>
      <c r="D3"/>
      <c r="E3"/>
      <c r="F3"/>
      <c r="G3"/>
      <c r="H3"/>
      <c r="I3" s="19"/>
      <c r="J3"/>
      <c r="K3"/>
    </row>
    <row r="4" spans="1:11" s="1" customFormat="1" ht="33" customHeight="1">
      <c r="A4" s="26" t="s">
        <v>36</v>
      </c>
      <c r="B4" s="28" t="s">
        <v>161</v>
      </c>
      <c r="C4" s="30" t="s">
        <v>35</v>
      </c>
      <c r="D4" s="31"/>
      <c r="E4" s="31"/>
      <c r="F4" s="32"/>
      <c r="G4" s="28" t="s">
        <v>34</v>
      </c>
      <c r="H4" s="28"/>
      <c r="I4" s="33" t="s">
        <v>37</v>
      </c>
      <c r="J4" s="29" t="s">
        <v>38</v>
      </c>
      <c r="K4" s="36" t="s">
        <v>39</v>
      </c>
    </row>
    <row r="5" spans="1:11" s="1" customFormat="1" ht="27.75" customHeight="1">
      <c r="A5" s="27"/>
      <c r="B5" s="29"/>
      <c r="C5" s="3" t="s">
        <v>40</v>
      </c>
      <c r="D5" s="3" t="s">
        <v>32</v>
      </c>
      <c r="E5" s="3" t="s">
        <v>166</v>
      </c>
      <c r="F5" s="4" t="s">
        <v>41</v>
      </c>
      <c r="G5" s="3" t="s">
        <v>168</v>
      </c>
      <c r="H5" s="4" t="s">
        <v>33</v>
      </c>
      <c r="I5" s="34"/>
      <c r="J5" s="35"/>
      <c r="K5" s="37"/>
    </row>
    <row r="6" spans="1:11" s="7" customFormat="1" ht="27.75" customHeight="1">
      <c r="A6" s="8">
        <v>1</v>
      </c>
      <c r="B6" s="8" t="s">
        <v>53</v>
      </c>
      <c r="C6" s="5">
        <v>70</v>
      </c>
      <c r="D6" s="5">
        <v>55.5</v>
      </c>
      <c r="E6" s="8">
        <f>SUM(C6:D6)</f>
        <v>125.5</v>
      </c>
      <c r="F6" s="8">
        <f aca="true" t="shared" si="0" ref="F6:F11">E6/2*0.5</f>
        <v>31.375</v>
      </c>
      <c r="G6" s="8">
        <v>79.4</v>
      </c>
      <c r="H6" s="5">
        <f aca="true" t="shared" si="1" ref="H6:H11">G6*0.5</f>
        <v>39.7</v>
      </c>
      <c r="I6" s="20">
        <f aca="true" t="shared" si="2" ref="I6:I11">F6+H6</f>
        <v>71.075</v>
      </c>
      <c r="J6" s="5">
        <v>1</v>
      </c>
      <c r="K6" s="6" t="s">
        <v>213</v>
      </c>
    </row>
    <row r="7" spans="1:11" s="7" customFormat="1" ht="27.75" customHeight="1">
      <c r="A7" s="8">
        <v>2</v>
      </c>
      <c r="B7" s="8" t="s">
        <v>54</v>
      </c>
      <c r="C7" s="5">
        <v>49.5</v>
      </c>
      <c r="D7" s="5">
        <v>60.5</v>
      </c>
      <c r="E7" s="8">
        <f>SUM(C7:D7)</f>
        <v>110</v>
      </c>
      <c r="F7" s="8">
        <f t="shared" si="0"/>
        <v>27.5</v>
      </c>
      <c r="G7" s="8">
        <v>75.2</v>
      </c>
      <c r="H7" s="5">
        <f t="shared" si="1"/>
        <v>37.6</v>
      </c>
      <c r="I7" s="20">
        <f t="shared" si="2"/>
        <v>65.1</v>
      </c>
      <c r="J7" s="5"/>
      <c r="K7" s="6"/>
    </row>
    <row r="8" spans="1:11" s="7" customFormat="1" ht="27.75" customHeight="1">
      <c r="A8" s="8">
        <v>3</v>
      </c>
      <c r="B8" s="8" t="s">
        <v>55</v>
      </c>
      <c r="C8" s="5">
        <v>49</v>
      </c>
      <c r="D8" s="5">
        <v>55.5</v>
      </c>
      <c r="E8" s="8">
        <f>SUM(C8:D8)</f>
        <v>104.5</v>
      </c>
      <c r="F8" s="8">
        <f t="shared" si="0"/>
        <v>26.125</v>
      </c>
      <c r="G8" s="8">
        <v>78.8</v>
      </c>
      <c r="H8" s="5">
        <f t="shared" si="1"/>
        <v>39.4</v>
      </c>
      <c r="I8" s="20">
        <f t="shared" si="2"/>
        <v>65.525</v>
      </c>
      <c r="J8" s="5"/>
      <c r="K8" s="6"/>
    </row>
    <row r="9" spans="1:11" s="7" customFormat="1" ht="27.75" customHeight="1">
      <c r="A9" s="8">
        <v>4</v>
      </c>
      <c r="B9" s="8" t="s">
        <v>56</v>
      </c>
      <c r="C9" s="5">
        <v>42</v>
      </c>
      <c r="D9" s="5">
        <v>45.5</v>
      </c>
      <c r="E9" s="8">
        <f>SUM(C9:D9)</f>
        <v>87.5</v>
      </c>
      <c r="F9" s="8">
        <f t="shared" si="0"/>
        <v>21.875</v>
      </c>
      <c r="G9" s="8">
        <v>76</v>
      </c>
      <c r="H9" s="5">
        <f t="shared" si="1"/>
        <v>38</v>
      </c>
      <c r="I9" s="20">
        <f t="shared" si="2"/>
        <v>59.875</v>
      </c>
      <c r="J9" s="5"/>
      <c r="K9" s="6"/>
    </row>
    <row r="10" spans="1:11" s="7" customFormat="1" ht="27.75" customHeight="1">
      <c r="A10" s="8">
        <v>5</v>
      </c>
      <c r="B10" s="8" t="s">
        <v>201</v>
      </c>
      <c r="C10" s="5"/>
      <c r="D10" s="5"/>
      <c r="E10" s="5">
        <v>123</v>
      </c>
      <c r="F10" s="8">
        <f t="shared" si="0"/>
        <v>30.75</v>
      </c>
      <c r="G10" s="8">
        <v>73</v>
      </c>
      <c r="H10" s="5">
        <f t="shared" si="1"/>
        <v>36.5</v>
      </c>
      <c r="I10" s="20">
        <f t="shared" si="2"/>
        <v>67.25</v>
      </c>
      <c r="J10" s="5">
        <v>2</v>
      </c>
      <c r="K10" s="6" t="s">
        <v>213</v>
      </c>
    </row>
    <row r="11" spans="1:11" s="7" customFormat="1" ht="27.75" customHeight="1">
      <c r="A11" s="8">
        <v>6</v>
      </c>
      <c r="B11" s="8" t="s">
        <v>202</v>
      </c>
      <c r="C11" s="5"/>
      <c r="D11" s="5"/>
      <c r="E11" s="5">
        <v>104.5</v>
      </c>
      <c r="F11" s="8">
        <f t="shared" si="0"/>
        <v>26.125</v>
      </c>
      <c r="G11" s="8">
        <v>79</v>
      </c>
      <c r="H11" s="5">
        <f t="shared" si="1"/>
        <v>39.5</v>
      </c>
      <c r="I11" s="20">
        <f t="shared" si="2"/>
        <v>65.625</v>
      </c>
      <c r="J11" s="5">
        <v>3</v>
      </c>
      <c r="K11" s="6" t="s">
        <v>213</v>
      </c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6.00390625" style="0" customWidth="1"/>
    <col min="2" max="2" width="8.125" style="0" customWidth="1"/>
    <col min="3" max="5" width="8.00390625" style="0" customWidth="1"/>
    <col min="6" max="6" width="9.25390625" style="0" customWidth="1"/>
    <col min="7" max="8" width="8.00390625" style="0" customWidth="1"/>
    <col min="9" max="9" width="9.00390625" style="19" customWidth="1"/>
    <col min="11" max="11" width="8.125" style="0" customWidth="1"/>
  </cols>
  <sheetData>
    <row r="1" spans="1:11" s="1" customFormat="1" ht="27" customHeight="1">
      <c r="A1" s="24" t="s">
        <v>170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1" customFormat="1" ht="26.25">
      <c r="B2" s="25" t="s">
        <v>44</v>
      </c>
      <c r="C2" s="25"/>
      <c r="D2" s="25"/>
      <c r="E2" s="25"/>
      <c r="F2" s="25"/>
      <c r="G2" s="25"/>
      <c r="H2" s="25"/>
      <c r="I2" s="25"/>
      <c r="J2" s="25"/>
      <c r="K2"/>
    </row>
    <row r="3" spans="2:11" s="1" customFormat="1" ht="18.75">
      <c r="B3" s="2" t="s">
        <v>47</v>
      </c>
      <c r="C3"/>
      <c r="D3"/>
      <c r="E3"/>
      <c r="F3"/>
      <c r="G3"/>
      <c r="H3"/>
      <c r="I3" s="19"/>
      <c r="J3"/>
      <c r="K3"/>
    </row>
    <row r="4" spans="1:11" s="1" customFormat="1" ht="33" customHeight="1">
      <c r="A4" s="26" t="s">
        <v>160</v>
      </c>
      <c r="B4" s="28" t="s">
        <v>161</v>
      </c>
      <c r="C4" s="30" t="s">
        <v>35</v>
      </c>
      <c r="D4" s="31"/>
      <c r="E4" s="31"/>
      <c r="F4" s="32"/>
      <c r="G4" s="28" t="s">
        <v>34</v>
      </c>
      <c r="H4" s="28"/>
      <c r="I4" s="33" t="s">
        <v>162</v>
      </c>
      <c r="J4" s="29" t="s">
        <v>163</v>
      </c>
      <c r="K4" s="36" t="s">
        <v>164</v>
      </c>
    </row>
    <row r="5" spans="1:11" s="1" customFormat="1" ht="27.75" customHeight="1">
      <c r="A5" s="27"/>
      <c r="B5" s="29"/>
      <c r="C5" s="3" t="s">
        <v>165</v>
      </c>
      <c r="D5" s="3" t="s">
        <v>32</v>
      </c>
      <c r="E5" s="3" t="s">
        <v>166</v>
      </c>
      <c r="F5" s="4" t="s">
        <v>167</v>
      </c>
      <c r="G5" s="3" t="s">
        <v>168</v>
      </c>
      <c r="H5" s="4" t="s">
        <v>33</v>
      </c>
      <c r="I5" s="34"/>
      <c r="J5" s="35"/>
      <c r="K5" s="37"/>
    </row>
    <row r="6" spans="1:11" s="7" customFormat="1" ht="24.75" customHeight="1">
      <c r="A6" s="8">
        <v>1</v>
      </c>
      <c r="B6" s="8" t="s">
        <v>57</v>
      </c>
      <c r="C6" s="5">
        <v>89.5</v>
      </c>
      <c r="D6" s="5">
        <v>86.5</v>
      </c>
      <c r="E6" s="8">
        <f aca="true" t="shared" si="0" ref="E6:E27">SUM(C6:D6)</f>
        <v>176</v>
      </c>
      <c r="F6" s="8">
        <f aca="true" t="shared" si="1" ref="F6:F27">E6/2*0.5</f>
        <v>44</v>
      </c>
      <c r="G6" s="8">
        <v>76.4</v>
      </c>
      <c r="H6" s="5">
        <f aca="true" t="shared" si="2" ref="H6:H27">G6*0.5</f>
        <v>38.2</v>
      </c>
      <c r="I6" s="20">
        <f aca="true" t="shared" si="3" ref="I6:I27">F6+H6</f>
        <v>82.2</v>
      </c>
      <c r="J6" s="5">
        <v>2</v>
      </c>
      <c r="K6" s="6" t="s">
        <v>213</v>
      </c>
    </row>
    <row r="7" spans="1:11" s="7" customFormat="1" ht="24.75" customHeight="1">
      <c r="A7" s="8">
        <v>2</v>
      </c>
      <c r="B7" s="8" t="s">
        <v>58</v>
      </c>
      <c r="C7" s="5">
        <v>91</v>
      </c>
      <c r="D7" s="5">
        <v>84</v>
      </c>
      <c r="E7" s="8">
        <f t="shared" si="0"/>
        <v>175</v>
      </c>
      <c r="F7" s="8">
        <f t="shared" si="1"/>
        <v>43.75</v>
      </c>
      <c r="G7" s="8">
        <v>78</v>
      </c>
      <c r="H7" s="5">
        <f t="shared" si="2"/>
        <v>39</v>
      </c>
      <c r="I7" s="20">
        <f t="shared" si="3"/>
        <v>82.75</v>
      </c>
      <c r="J7" s="5">
        <v>1</v>
      </c>
      <c r="K7" s="6" t="s">
        <v>213</v>
      </c>
    </row>
    <row r="8" spans="1:11" s="7" customFormat="1" ht="24.75" customHeight="1">
      <c r="A8" s="8">
        <v>3</v>
      </c>
      <c r="B8" s="8" t="s">
        <v>59</v>
      </c>
      <c r="C8" s="5">
        <v>83</v>
      </c>
      <c r="D8" s="5">
        <v>83.5</v>
      </c>
      <c r="E8" s="8">
        <f t="shared" si="0"/>
        <v>166.5</v>
      </c>
      <c r="F8" s="8">
        <f t="shared" si="1"/>
        <v>41.625</v>
      </c>
      <c r="G8" s="8">
        <v>75.4</v>
      </c>
      <c r="H8" s="5">
        <f t="shared" si="2"/>
        <v>37.7</v>
      </c>
      <c r="I8" s="20">
        <f t="shared" si="3"/>
        <v>79.325</v>
      </c>
      <c r="J8" s="5">
        <v>5</v>
      </c>
      <c r="K8" s="6" t="s">
        <v>213</v>
      </c>
    </row>
    <row r="9" spans="1:11" s="7" customFormat="1" ht="24.75" customHeight="1">
      <c r="A9" s="8">
        <v>4</v>
      </c>
      <c r="B9" s="8" t="s">
        <v>60</v>
      </c>
      <c r="C9" s="5">
        <v>83</v>
      </c>
      <c r="D9" s="5">
        <v>80.5</v>
      </c>
      <c r="E9" s="8">
        <f t="shared" si="0"/>
        <v>163.5</v>
      </c>
      <c r="F9" s="8">
        <f t="shared" si="1"/>
        <v>40.875</v>
      </c>
      <c r="G9" s="8">
        <v>77.8</v>
      </c>
      <c r="H9" s="5">
        <f t="shared" si="2"/>
        <v>38.9</v>
      </c>
      <c r="I9" s="20">
        <f t="shared" si="3"/>
        <v>79.775</v>
      </c>
      <c r="J9" s="5">
        <v>4</v>
      </c>
      <c r="K9" s="6" t="s">
        <v>213</v>
      </c>
    </row>
    <row r="10" spans="1:11" s="7" customFormat="1" ht="24.75" customHeight="1">
      <c r="A10" s="8">
        <v>5</v>
      </c>
      <c r="B10" s="8" t="s">
        <v>61</v>
      </c>
      <c r="C10" s="5">
        <v>81.5</v>
      </c>
      <c r="D10" s="5">
        <v>79</v>
      </c>
      <c r="E10" s="8">
        <f t="shared" si="0"/>
        <v>160.5</v>
      </c>
      <c r="F10" s="8">
        <f t="shared" si="1"/>
        <v>40.125</v>
      </c>
      <c r="G10" s="8">
        <v>81.8</v>
      </c>
      <c r="H10" s="5">
        <f t="shared" si="2"/>
        <v>40.9</v>
      </c>
      <c r="I10" s="20">
        <f t="shared" si="3"/>
        <v>81.025</v>
      </c>
      <c r="J10" s="5">
        <v>3</v>
      </c>
      <c r="K10" s="6" t="s">
        <v>213</v>
      </c>
    </row>
    <row r="11" spans="1:11" s="7" customFormat="1" ht="24.75" customHeight="1">
      <c r="A11" s="8">
        <v>6</v>
      </c>
      <c r="B11" s="8" t="s">
        <v>62</v>
      </c>
      <c r="C11" s="5">
        <v>71.5</v>
      </c>
      <c r="D11" s="5">
        <v>80</v>
      </c>
      <c r="E11" s="8">
        <f t="shared" si="0"/>
        <v>151.5</v>
      </c>
      <c r="F11" s="8">
        <f t="shared" si="1"/>
        <v>37.875</v>
      </c>
      <c r="G11" s="8">
        <v>72</v>
      </c>
      <c r="H11" s="5">
        <f t="shared" si="2"/>
        <v>36</v>
      </c>
      <c r="I11" s="20">
        <f t="shared" si="3"/>
        <v>73.875</v>
      </c>
      <c r="J11" s="5">
        <v>10</v>
      </c>
      <c r="K11" s="6" t="s">
        <v>213</v>
      </c>
    </row>
    <row r="12" spans="1:11" s="7" customFormat="1" ht="24.75" customHeight="1">
      <c r="A12" s="8">
        <v>7</v>
      </c>
      <c r="B12" s="8" t="s">
        <v>63</v>
      </c>
      <c r="C12" s="5">
        <v>69</v>
      </c>
      <c r="D12" s="5">
        <v>78.5</v>
      </c>
      <c r="E12" s="8">
        <f t="shared" si="0"/>
        <v>147.5</v>
      </c>
      <c r="F12" s="8">
        <f t="shared" si="1"/>
        <v>36.875</v>
      </c>
      <c r="G12" s="8">
        <v>77.8</v>
      </c>
      <c r="H12" s="5">
        <f t="shared" si="2"/>
        <v>38.9</v>
      </c>
      <c r="I12" s="20">
        <f t="shared" si="3"/>
        <v>75.775</v>
      </c>
      <c r="J12" s="5">
        <v>6</v>
      </c>
      <c r="K12" s="6" t="s">
        <v>213</v>
      </c>
    </row>
    <row r="13" spans="1:11" s="7" customFormat="1" ht="24.75" customHeight="1">
      <c r="A13" s="8">
        <v>8</v>
      </c>
      <c r="B13" s="8" t="s">
        <v>64</v>
      </c>
      <c r="C13" s="5">
        <v>62</v>
      </c>
      <c r="D13" s="5">
        <v>80</v>
      </c>
      <c r="E13" s="8">
        <f t="shared" si="0"/>
        <v>142</v>
      </c>
      <c r="F13" s="8">
        <f t="shared" si="1"/>
        <v>35.5</v>
      </c>
      <c r="G13" s="8">
        <v>80</v>
      </c>
      <c r="H13" s="5">
        <f t="shared" si="2"/>
        <v>40</v>
      </c>
      <c r="I13" s="20">
        <f t="shared" si="3"/>
        <v>75.5</v>
      </c>
      <c r="J13" s="5">
        <v>7</v>
      </c>
      <c r="K13" s="6" t="s">
        <v>213</v>
      </c>
    </row>
    <row r="14" spans="1:11" s="7" customFormat="1" ht="24.75" customHeight="1">
      <c r="A14" s="8">
        <v>9</v>
      </c>
      <c r="B14" s="8" t="s">
        <v>65</v>
      </c>
      <c r="C14" s="5">
        <v>62.5</v>
      </c>
      <c r="D14" s="5">
        <v>78</v>
      </c>
      <c r="E14" s="8">
        <f t="shared" si="0"/>
        <v>140.5</v>
      </c>
      <c r="F14" s="8">
        <f t="shared" si="1"/>
        <v>35.125</v>
      </c>
      <c r="G14" s="8">
        <v>78.6</v>
      </c>
      <c r="H14" s="5">
        <f t="shared" si="2"/>
        <v>39.3</v>
      </c>
      <c r="I14" s="20">
        <f t="shared" si="3"/>
        <v>74.425</v>
      </c>
      <c r="J14" s="5">
        <v>9</v>
      </c>
      <c r="K14" s="6" t="s">
        <v>213</v>
      </c>
    </row>
    <row r="15" spans="1:11" s="7" customFormat="1" ht="24.75" customHeight="1">
      <c r="A15" s="8">
        <v>10</v>
      </c>
      <c r="B15" s="8" t="s">
        <v>66</v>
      </c>
      <c r="C15" s="5">
        <v>71</v>
      </c>
      <c r="D15" s="5">
        <v>68.5</v>
      </c>
      <c r="E15" s="8">
        <f t="shared" si="0"/>
        <v>139.5</v>
      </c>
      <c r="F15" s="8">
        <f t="shared" si="1"/>
        <v>34.875</v>
      </c>
      <c r="G15" s="8">
        <v>79.6</v>
      </c>
      <c r="H15" s="5">
        <f t="shared" si="2"/>
        <v>39.8</v>
      </c>
      <c r="I15" s="20">
        <f t="shared" si="3"/>
        <v>74.675</v>
      </c>
      <c r="J15" s="5">
        <v>8</v>
      </c>
      <c r="K15" s="6" t="s">
        <v>213</v>
      </c>
    </row>
    <row r="16" spans="1:11" s="7" customFormat="1" ht="24.75" customHeight="1">
      <c r="A16" s="8">
        <v>11</v>
      </c>
      <c r="B16" s="8" t="s">
        <v>67</v>
      </c>
      <c r="C16" s="5">
        <v>66.5</v>
      </c>
      <c r="D16" s="5">
        <v>70</v>
      </c>
      <c r="E16" s="8">
        <f t="shared" si="0"/>
        <v>136.5</v>
      </c>
      <c r="F16" s="8">
        <f t="shared" si="1"/>
        <v>34.125</v>
      </c>
      <c r="G16" s="8">
        <v>76.4</v>
      </c>
      <c r="H16" s="5">
        <f t="shared" si="2"/>
        <v>38.2</v>
      </c>
      <c r="I16" s="20">
        <f t="shared" si="3"/>
        <v>72.325</v>
      </c>
      <c r="J16" s="5">
        <v>12</v>
      </c>
      <c r="K16" s="6" t="s">
        <v>213</v>
      </c>
    </row>
    <row r="17" spans="1:11" s="7" customFormat="1" ht="24.75" customHeight="1">
      <c r="A17" s="8">
        <v>12</v>
      </c>
      <c r="B17" s="8" t="s">
        <v>68</v>
      </c>
      <c r="C17" s="5">
        <v>56</v>
      </c>
      <c r="D17" s="5">
        <v>77</v>
      </c>
      <c r="E17" s="8">
        <f t="shared" si="0"/>
        <v>133</v>
      </c>
      <c r="F17" s="8">
        <f t="shared" si="1"/>
        <v>33.25</v>
      </c>
      <c r="G17" s="8">
        <v>71.6</v>
      </c>
      <c r="H17" s="5">
        <f t="shared" si="2"/>
        <v>35.8</v>
      </c>
      <c r="I17" s="20">
        <f t="shared" si="3"/>
        <v>69.05</v>
      </c>
      <c r="J17" s="5"/>
      <c r="K17" s="6"/>
    </row>
    <row r="18" spans="1:11" s="7" customFormat="1" ht="24.75" customHeight="1">
      <c r="A18" s="8">
        <v>13</v>
      </c>
      <c r="B18" s="8" t="s">
        <v>69</v>
      </c>
      <c r="C18" s="5">
        <v>59.5</v>
      </c>
      <c r="D18" s="5">
        <v>71.5</v>
      </c>
      <c r="E18" s="8">
        <f t="shared" si="0"/>
        <v>131</v>
      </c>
      <c r="F18" s="8">
        <f t="shared" si="1"/>
        <v>32.75</v>
      </c>
      <c r="G18" s="8">
        <v>76.8</v>
      </c>
      <c r="H18" s="5">
        <f t="shared" si="2"/>
        <v>38.4</v>
      </c>
      <c r="I18" s="20">
        <f t="shared" si="3"/>
        <v>71.15</v>
      </c>
      <c r="J18" s="5"/>
      <c r="K18" s="6"/>
    </row>
    <row r="19" spans="1:11" s="7" customFormat="1" ht="24.75" customHeight="1">
      <c r="A19" s="8">
        <v>14</v>
      </c>
      <c r="B19" s="8" t="s">
        <v>70</v>
      </c>
      <c r="C19" s="5">
        <v>59.5</v>
      </c>
      <c r="D19" s="5">
        <v>71</v>
      </c>
      <c r="E19" s="8">
        <f t="shared" si="0"/>
        <v>130.5</v>
      </c>
      <c r="F19" s="8">
        <f t="shared" si="1"/>
        <v>32.625</v>
      </c>
      <c r="G19" s="8">
        <v>77.8</v>
      </c>
      <c r="H19" s="5">
        <f t="shared" si="2"/>
        <v>38.9</v>
      </c>
      <c r="I19" s="20">
        <f t="shared" si="3"/>
        <v>71.525</v>
      </c>
      <c r="J19" s="5"/>
      <c r="K19" s="6"/>
    </row>
    <row r="20" spans="1:11" s="7" customFormat="1" ht="24.75" customHeight="1">
      <c r="A20" s="8">
        <v>15</v>
      </c>
      <c r="B20" s="8" t="s">
        <v>71</v>
      </c>
      <c r="C20" s="5">
        <v>60</v>
      </c>
      <c r="D20" s="5">
        <v>69</v>
      </c>
      <c r="E20" s="8">
        <f t="shared" si="0"/>
        <v>129</v>
      </c>
      <c r="F20" s="8">
        <f t="shared" si="1"/>
        <v>32.25</v>
      </c>
      <c r="G20" s="8">
        <v>81.4</v>
      </c>
      <c r="H20" s="5">
        <f t="shared" si="2"/>
        <v>40.7</v>
      </c>
      <c r="I20" s="20">
        <f t="shared" si="3"/>
        <v>72.95</v>
      </c>
      <c r="J20" s="5">
        <v>11</v>
      </c>
      <c r="K20" s="6" t="s">
        <v>216</v>
      </c>
    </row>
    <row r="21" spans="1:11" s="7" customFormat="1" ht="24.75" customHeight="1">
      <c r="A21" s="8">
        <v>16</v>
      </c>
      <c r="B21" s="8" t="s">
        <v>72</v>
      </c>
      <c r="C21" s="5">
        <v>64.5</v>
      </c>
      <c r="D21" s="5">
        <v>62</v>
      </c>
      <c r="E21" s="8">
        <f t="shared" si="0"/>
        <v>126.5</v>
      </c>
      <c r="F21" s="8">
        <f t="shared" si="1"/>
        <v>31.625</v>
      </c>
      <c r="G21" s="8">
        <v>74.4</v>
      </c>
      <c r="H21" s="5">
        <f t="shared" si="2"/>
        <v>37.2</v>
      </c>
      <c r="I21" s="20">
        <f t="shared" si="3"/>
        <v>68.825</v>
      </c>
      <c r="J21" s="5"/>
      <c r="K21" s="6"/>
    </row>
    <row r="22" spans="1:11" s="7" customFormat="1" ht="24.75" customHeight="1">
      <c r="A22" s="8">
        <v>17</v>
      </c>
      <c r="B22" s="8" t="s">
        <v>73</v>
      </c>
      <c r="C22" s="5">
        <v>50</v>
      </c>
      <c r="D22" s="5">
        <v>68.5</v>
      </c>
      <c r="E22" s="8">
        <f t="shared" si="0"/>
        <v>118.5</v>
      </c>
      <c r="F22" s="8">
        <f t="shared" si="1"/>
        <v>29.625</v>
      </c>
      <c r="G22" s="8">
        <v>77.8</v>
      </c>
      <c r="H22" s="5">
        <f t="shared" si="2"/>
        <v>38.9</v>
      </c>
      <c r="I22" s="20">
        <f t="shared" si="3"/>
        <v>68.525</v>
      </c>
      <c r="J22" s="5"/>
      <c r="K22" s="6"/>
    </row>
    <row r="23" spans="1:11" s="7" customFormat="1" ht="24.75" customHeight="1">
      <c r="A23" s="8">
        <v>18</v>
      </c>
      <c r="B23" s="8" t="s">
        <v>74</v>
      </c>
      <c r="C23" s="5">
        <v>45</v>
      </c>
      <c r="D23" s="5">
        <v>69.5</v>
      </c>
      <c r="E23" s="8">
        <f t="shared" si="0"/>
        <v>114.5</v>
      </c>
      <c r="F23" s="8">
        <f t="shared" si="1"/>
        <v>28.625</v>
      </c>
      <c r="G23" s="8">
        <v>66.4</v>
      </c>
      <c r="H23" s="5">
        <f t="shared" si="2"/>
        <v>33.2</v>
      </c>
      <c r="I23" s="20">
        <f t="shared" si="3"/>
        <v>61.825</v>
      </c>
      <c r="J23" s="5"/>
      <c r="K23" s="6"/>
    </row>
    <row r="24" spans="1:11" s="7" customFormat="1" ht="24.75" customHeight="1">
      <c r="A24" s="8">
        <v>19</v>
      </c>
      <c r="B24" s="8" t="s">
        <v>75</v>
      </c>
      <c r="C24" s="5">
        <v>45</v>
      </c>
      <c r="D24" s="5">
        <v>65.5</v>
      </c>
      <c r="E24" s="8">
        <f t="shared" si="0"/>
        <v>110.5</v>
      </c>
      <c r="F24" s="8">
        <f t="shared" si="1"/>
        <v>27.625</v>
      </c>
      <c r="G24" s="8">
        <v>72.2</v>
      </c>
      <c r="H24" s="5">
        <f t="shared" si="2"/>
        <v>36.1</v>
      </c>
      <c r="I24" s="20">
        <f t="shared" si="3"/>
        <v>63.725</v>
      </c>
      <c r="J24" s="5"/>
      <c r="K24" s="6"/>
    </row>
    <row r="25" spans="1:11" s="7" customFormat="1" ht="24.75" customHeight="1">
      <c r="A25" s="8">
        <v>20</v>
      </c>
      <c r="B25" s="8" t="s">
        <v>76</v>
      </c>
      <c r="C25" s="5">
        <v>43.5</v>
      </c>
      <c r="D25" s="5">
        <v>65.5</v>
      </c>
      <c r="E25" s="8">
        <f t="shared" si="0"/>
        <v>109</v>
      </c>
      <c r="F25" s="8">
        <f t="shared" si="1"/>
        <v>27.25</v>
      </c>
      <c r="G25" s="8">
        <v>73.8</v>
      </c>
      <c r="H25" s="5">
        <f t="shared" si="2"/>
        <v>36.9</v>
      </c>
      <c r="I25" s="20">
        <f t="shared" si="3"/>
        <v>64.15</v>
      </c>
      <c r="J25" s="5"/>
      <c r="K25" s="6"/>
    </row>
    <row r="26" spans="1:11" s="7" customFormat="1" ht="24.75" customHeight="1">
      <c r="A26" s="8">
        <v>21</v>
      </c>
      <c r="B26" s="8" t="s">
        <v>77</v>
      </c>
      <c r="C26" s="5">
        <v>48</v>
      </c>
      <c r="D26" s="5">
        <v>44.5</v>
      </c>
      <c r="E26" s="8">
        <f t="shared" si="0"/>
        <v>92.5</v>
      </c>
      <c r="F26" s="8">
        <f t="shared" si="1"/>
        <v>23.125</v>
      </c>
      <c r="G26" s="8">
        <v>83.2</v>
      </c>
      <c r="H26" s="5">
        <f t="shared" si="2"/>
        <v>41.6</v>
      </c>
      <c r="I26" s="20">
        <f t="shared" si="3"/>
        <v>64.725</v>
      </c>
      <c r="J26" s="5"/>
      <c r="K26" s="6"/>
    </row>
    <row r="27" spans="1:11" s="7" customFormat="1" ht="24.75" customHeight="1">
      <c r="A27" s="8">
        <v>22</v>
      </c>
      <c r="B27" s="8" t="s">
        <v>78</v>
      </c>
      <c r="C27" s="5">
        <v>30.5</v>
      </c>
      <c r="D27" s="5">
        <v>44</v>
      </c>
      <c r="E27" s="8">
        <f t="shared" si="0"/>
        <v>74.5</v>
      </c>
      <c r="F27" s="8">
        <f t="shared" si="1"/>
        <v>18.625</v>
      </c>
      <c r="G27" s="8">
        <v>67.2</v>
      </c>
      <c r="H27" s="5">
        <f t="shared" si="2"/>
        <v>33.6</v>
      </c>
      <c r="I27" s="20">
        <f t="shared" si="3"/>
        <v>52.225</v>
      </c>
      <c r="J27" s="5"/>
      <c r="K27" s="6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57" top="0.52" bottom="0.42" header="0.5" footer="0.3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4">
      <selection activeCell="I4" sqref="I1:I16384"/>
    </sheetView>
  </sheetViews>
  <sheetFormatPr defaultColWidth="9.00390625" defaultRowHeight="13.5"/>
  <cols>
    <col min="1" max="1" width="6.00390625" style="0" customWidth="1"/>
    <col min="2" max="2" width="8.125" style="0" customWidth="1"/>
    <col min="3" max="5" width="8.00390625" style="0" customWidth="1"/>
    <col min="6" max="6" width="9.25390625" style="0" customWidth="1"/>
    <col min="7" max="8" width="8.00390625" style="0" customWidth="1"/>
    <col min="9" max="9" width="9.00390625" style="22" customWidth="1"/>
    <col min="11" max="11" width="8.125" style="0" customWidth="1"/>
  </cols>
  <sheetData>
    <row r="1" spans="1:11" s="1" customFormat="1" ht="27" customHeight="1">
      <c r="A1" s="24" t="s">
        <v>170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1" customFormat="1" ht="26.25">
      <c r="B2" s="25" t="s">
        <v>46</v>
      </c>
      <c r="C2" s="25"/>
      <c r="D2" s="25"/>
      <c r="E2" s="25"/>
      <c r="F2" s="25"/>
      <c r="G2" s="25"/>
      <c r="H2" s="25"/>
      <c r="I2" s="25"/>
      <c r="J2" s="25"/>
      <c r="K2"/>
    </row>
    <row r="3" spans="2:11" s="1" customFormat="1" ht="18.75">
      <c r="B3" s="2" t="s">
        <v>48</v>
      </c>
      <c r="C3"/>
      <c r="D3"/>
      <c r="E3"/>
      <c r="F3"/>
      <c r="G3"/>
      <c r="H3"/>
      <c r="I3" s="22"/>
      <c r="J3"/>
      <c r="K3"/>
    </row>
    <row r="4" spans="1:11" s="1" customFormat="1" ht="33" customHeight="1">
      <c r="A4" s="26" t="s">
        <v>36</v>
      </c>
      <c r="B4" s="28" t="s">
        <v>161</v>
      </c>
      <c r="C4" s="30" t="s">
        <v>35</v>
      </c>
      <c r="D4" s="31"/>
      <c r="E4" s="31"/>
      <c r="F4" s="32"/>
      <c r="G4" s="28" t="s">
        <v>34</v>
      </c>
      <c r="H4" s="28"/>
      <c r="I4" s="33" t="s">
        <v>37</v>
      </c>
      <c r="J4" s="29" t="s">
        <v>38</v>
      </c>
      <c r="K4" s="36" t="s">
        <v>39</v>
      </c>
    </row>
    <row r="5" spans="1:11" s="1" customFormat="1" ht="27.75" customHeight="1">
      <c r="A5" s="27"/>
      <c r="B5" s="29"/>
      <c r="C5" s="3" t="s">
        <v>40</v>
      </c>
      <c r="D5" s="3" t="s">
        <v>32</v>
      </c>
      <c r="E5" s="3" t="s">
        <v>166</v>
      </c>
      <c r="F5" s="4" t="s">
        <v>41</v>
      </c>
      <c r="G5" s="3" t="s">
        <v>168</v>
      </c>
      <c r="H5" s="4" t="s">
        <v>33</v>
      </c>
      <c r="I5" s="34"/>
      <c r="J5" s="35"/>
      <c r="K5" s="37"/>
    </row>
    <row r="6" spans="1:11" s="7" customFormat="1" ht="27.75" customHeight="1">
      <c r="A6" s="8">
        <v>1</v>
      </c>
      <c r="B6" s="8" t="s">
        <v>79</v>
      </c>
      <c r="C6" s="5">
        <v>54</v>
      </c>
      <c r="D6" s="5">
        <v>81.5</v>
      </c>
      <c r="E6" s="5">
        <f>SUM(C6:D6)</f>
        <v>135.5</v>
      </c>
      <c r="F6" s="8">
        <f>E6/2*0.5</f>
        <v>33.875</v>
      </c>
      <c r="G6" s="8">
        <v>84.4</v>
      </c>
      <c r="H6" s="5">
        <f>G6*0.5</f>
        <v>42.2</v>
      </c>
      <c r="I6" s="20">
        <f>F6+H6</f>
        <v>76.075</v>
      </c>
      <c r="J6" s="5">
        <v>1</v>
      </c>
      <c r="K6" s="6" t="s">
        <v>213</v>
      </c>
    </row>
    <row r="7" spans="1:11" s="7" customFormat="1" ht="27.75" customHeight="1">
      <c r="A7" s="8">
        <v>2</v>
      </c>
      <c r="B7" s="8" t="s">
        <v>80</v>
      </c>
      <c r="C7" s="5">
        <v>74.5</v>
      </c>
      <c r="D7" s="5">
        <v>60</v>
      </c>
      <c r="E7" s="5">
        <f>SUM(C7:D7)</f>
        <v>134.5</v>
      </c>
      <c r="F7" s="8">
        <f>E7/2*0.5</f>
        <v>33.625</v>
      </c>
      <c r="G7" s="8">
        <v>77.2</v>
      </c>
      <c r="H7" s="5">
        <f>G7*0.5</f>
        <v>38.6</v>
      </c>
      <c r="I7" s="20">
        <f>F7+H7</f>
        <v>72.225</v>
      </c>
      <c r="J7" s="5">
        <v>3</v>
      </c>
      <c r="K7" s="6" t="s">
        <v>213</v>
      </c>
    </row>
    <row r="8" spans="1:11" s="7" customFormat="1" ht="27.75" customHeight="1">
      <c r="A8" s="8">
        <v>3</v>
      </c>
      <c r="B8" s="8" t="s">
        <v>81</v>
      </c>
      <c r="C8" s="5">
        <v>52.5</v>
      </c>
      <c r="D8" s="5">
        <v>77</v>
      </c>
      <c r="E8" s="5">
        <f>SUM(C8:D8)</f>
        <v>129.5</v>
      </c>
      <c r="F8" s="8">
        <f>E8/2*0.5</f>
        <v>32.375</v>
      </c>
      <c r="G8" s="8">
        <v>80.8</v>
      </c>
      <c r="H8" s="5">
        <f>G8*0.5</f>
        <v>40.4</v>
      </c>
      <c r="I8" s="20">
        <f>F8+H8</f>
        <v>72.775</v>
      </c>
      <c r="J8" s="5">
        <v>2</v>
      </c>
      <c r="K8" s="6" t="s">
        <v>213</v>
      </c>
    </row>
    <row r="9" spans="1:11" s="7" customFormat="1" ht="27.75" customHeight="1">
      <c r="A9" s="8">
        <v>4</v>
      </c>
      <c r="B9" s="8" t="s">
        <v>82</v>
      </c>
      <c r="C9" s="5">
        <v>50</v>
      </c>
      <c r="D9" s="5">
        <v>78.5</v>
      </c>
      <c r="E9" s="5">
        <f>SUM(C9:D9)</f>
        <v>128.5</v>
      </c>
      <c r="F9" s="8">
        <f>E9/2*0.5</f>
        <v>32.125</v>
      </c>
      <c r="G9" s="8">
        <v>78.4</v>
      </c>
      <c r="H9" s="5">
        <f>G9*0.5</f>
        <v>39.2</v>
      </c>
      <c r="I9" s="20">
        <f>F9+H9</f>
        <v>71.325</v>
      </c>
      <c r="J9" s="5"/>
      <c r="K9" s="6"/>
    </row>
    <row r="10" spans="1:11" s="7" customFormat="1" ht="27.75" customHeight="1">
      <c r="A10" s="8">
        <v>5</v>
      </c>
      <c r="B10" s="8" t="s">
        <v>83</v>
      </c>
      <c r="C10" s="5">
        <v>53.5</v>
      </c>
      <c r="D10" s="5">
        <v>67.5</v>
      </c>
      <c r="E10" s="5">
        <f>SUM(C10:D10)</f>
        <v>121</v>
      </c>
      <c r="F10" s="8">
        <f>E10/2*0.5</f>
        <v>30.25</v>
      </c>
      <c r="G10" s="8">
        <v>73.8</v>
      </c>
      <c r="H10" s="5">
        <f>G10*0.5</f>
        <v>36.9</v>
      </c>
      <c r="I10" s="20">
        <f>F10+H10</f>
        <v>67.15</v>
      </c>
      <c r="J10" s="5"/>
      <c r="K10" s="6"/>
    </row>
  </sheetData>
  <sheetProtection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57" top="0.52" bottom="0.42" header="0.5" footer="0.3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7">
      <selection activeCell="J13" sqref="J1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8" width="8.125" style="0" customWidth="1"/>
    <col min="9" max="9" width="8.25390625" style="19" customWidth="1"/>
    <col min="10" max="11" width="8.25390625" style="0" customWidth="1"/>
  </cols>
  <sheetData>
    <row r="1" spans="1:11" s="1" customFormat="1" ht="27" customHeight="1">
      <c r="A1" s="24" t="s">
        <v>170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1" customFormat="1" ht="26.25">
      <c r="B2" s="25" t="s">
        <v>44</v>
      </c>
      <c r="C2" s="25"/>
      <c r="D2" s="25"/>
      <c r="E2" s="25"/>
      <c r="F2" s="25"/>
      <c r="G2" s="25"/>
      <c r="H2" s="25"/>
      <c r="I2" s="25"/>
      <c r="J2" s="25"/>
      <c r="K2"/>
    </row>
    <row r="3" spans="2:11" s="1" customFormat="1" ht="18.75">
      <c r="B3" s="2" t="s">
        <v>49</v>
      </c>
      <c r="C3"/>
      <c r="D3"/>
      <c r="E3"/>
      <c r="F3"/>
      <c r="G3"/>
      <c r="H3"/>
      <c r="I3" s="19"/>
      <c r="J3"/>
      <c r="K3"/>
    </row>
    <row r="4" spans="1:11" s="1" customFormat="1" ht="33" customHeight="1">
      <c r="A4" s="26" t="s">
        <v>160</v>
      </c>
      <c r="B4" s="28" t="s">
        <v>161</v>
      </c>
      <c r="C4" s="30" t="s">
        <v>35</v>
      </c>
      <c r="D4" s="31"/>
      <c r="E4" s="31"/>
      <c r="F4" s="32"/>
      <c r="G4" s="28" t="s">
        <v>34</v>
      </c>
      <c r="H4" s="28"/>
      <c r="I4" s="33" t="s">
        <v>162</v>
      </c>
      <c r="J4" s="29" t="s">
        <v>163</v>
      </c>
      <c r="K4" s="36" t="s">
        <v>164</v>
      </c>
    </row>
    <row r="5" spans="1:11" s="1" customFormat="1" ht="27.75" customHeight="1">
      <c r="A5" s="27"/>
      <c r="B5" s="29"/>
      <c r="C5" s="3" t="s">
        <v>165</v>
      </c>
      <c r="D5" s="3" t="s">
        <v>32</v>
      </c>
      <c r="E5" s="3" t="s">
        <v>166</v>
      </c>
      <c r="F5" s="4" t="s">
        <v>167</v>
      </c>
      <c r="G5" s="3" t="s">
        <v>168</v>
      </c>
      <c r="H5" s="4" t="s">
        <v>33</v>
      </c>
      <c r="I5" s="34"/>
      <c r="J5" s="35"/>
      <c r="K5" s="37"/>
    </row>
    <row r="6" spans="1:11" s="7" customFormat="1" ht="24.75" customHeight="1">
      <c r="A6" s="8">
        <v>1</v>
      </c>
      <c r="B6" s="8" t="s">
        <v>84</v>
      </c>
      <c r="C6" s="5">
        <v>87</v>
      </c>
      <c r="D6" s="5">
        <v>69</v>
      </c>
      <c r="E6" s="8">
        <f aca="true" t="shared" si="0" ref="E6:E27">SUM(C6:D6)</f>
        <v>156</v>
      </c>
      <c r="F6" s="8">
        <f aca="true" t="shared" si="1" ref="F6:F27">E6/2*0.5</f>
        <v>39</v>
      </c>
      <c r="G6" s="8">
        <v>76.4</v>
      </c>
      <c r="H6" s="5">
        <f aca="true" t="shared" si="2" ref="H6:H27">G6*0.5</f>
        <v>38.2</v>
      </c>
      <c r="I6" s="20">
        <f aca="true" t="shared" si="3" ref="I6:I27">F6+H6</f>
        <v>77.2</v>
      </c>
      <c r="J6" s="5">
        <v>7</v>
      </c>
      <c r="K6" s="6" t="s">
        <v>213</v>
      </c>
    </row>
    <row r="7" spans="1:11" s="7" customFormat="1" ht="24.75" customHeight="1">
      <c r="A7" s="8">
        <v>2</v>
      </c>
      <c r="B7" s="8" t="s">
        <v>85</v>
      </c>
      <c r="C7" s="5">
        <v>88.5</v>
      </c>
      <c r="D7" s="5">
        <v>66.5</v>
      </c>
      <c r="E7" s="8">
        <f t="shared" si="0"/>
        <v>155</v>
      </c>
      <c r="F7" s="8">
        <f t="shared" si="1"/>
        <v>38.75</v>
      </c>
      <c r="G7" s="8">
        <v>77.8</v>
      </c>
      <c r="H7" s="5">
        <f t="shared" si="2"/>
        <v>38.9</v>
      </c>
      <c r="I7" s="20">
        <f t="shared" si="3"/>
        <v>77.65</v>
      </c>
      <c r="J7" s="5">
        <v>3</v>
      </c>
      <c r="K7" s="6" t="s">
        <v>213</v>
      </c>
    </row>
    <row r="8" spans="1:11" s="7" customFormat="1" ht="24.75" customHeight="1">
      <c r="A8" s="8">
        <v>3</v>
      </c>
      <c r="B8" s="8" t="s">
        <v>86</v>
      </c>
      <c r="C8" s="5">
        <v>88</v>
      </c>
      <c r="D8" s="5">
        <v>65.5</v>
      </c>
      <c r="E8" s="8">
        <f t="shared" si="0"/>
        <v>153.5</v>
      </c>
      <c r="F8" s="8">
        <f t="shared" si="1"/>
        <v>38.375</v>
      </c>
      <c r="G8" s="8">
        <v>76.4</v>
      </c>
      <c r="H8" s="5">
        <f t="shared" si="2"/>
        <v>38.2</v>
      </c>
      <c r="I8" s="20">
        <f t="shared" si="3"/>
        <v>76.575</v>
      </c>
      <c r="J8" s="5">
        <v>8</v>
      </c>
      <c r="K8" s="6" t="s">
        <v>213</v>
      </c>
    </row>
    <row r="9" spans="1:11" s="7" customFormat="1" ht="24.75" customHeight="1">
      <c r="A9" s="8">
        <v>4</v>
      </c>
      <c r="B9" s="8" t="s">
        <v>87</v>
      </c>
      <c r="C9" s="5">
        <v>74.5</v>
      </c>
      <c r="D9" s="5">
        <v>77</v>
      </c>
      <c r="E9" s="8">
        <f t="shared" si="0"/>
        <v>151.5</v>
      </c>
      <c r="F9" s="8">
        <f t="shared" si="1"/>
        <v>37.875</v>
      </c>
      <c r="G9" s="8">
        <v>79.6</v>
      </c>
      <c r="H9" s="5">
        <f t="shared" si="2"/>
        <v>39.8</v>
      </c>
      <c r="I9" s="20">
        <f t="shared" si="3"/>
        <v>77.675</v>
      </c>
      <c r="J9" s="5">
        <v>2</v>
      </c>
      <c r="K9" s="6" t="s">
        <v>213</v>
      </c>
    </row>
    <row r="10" spans="1:11" s="7" customFormat="1" ht="24.75" customHeight="1">
      <c r="A10" s="8">
        <v>5</v>
      </c>
      <c r="B10" s="8" t="s">
        <v>88</v>
      </c>
      <c r="C10" s="5">
        <v>78.5</v>
      </c>
      <c r="D10" s="5">
        <v>73</v>
      </c>
      <c r="E10" s="8">
        <f t="shared" si="0"/>
        <v>151.5</v>
      </c>
      <c r="F10" s="8">
        <f t="shared" si="1"/>
        <v>37.875</v>
      </c>
      <c r="G10" s="8">
        <v>78.8</v>
      </c>
      <c r="H10" s="5">
        <f t="shared" si="2"/>
        <v>39.4</v>
      </c>
      <c r="I10" s="20">
        <f t="shared" si="3"/>
        <v>77.275</v>
      </c>
      <c r="J10" s="5">
        <v>5</v>
      </c>
      <c r="K10" s="6" t="s">
        <v>213</v>
      </c>
    </row>
    <row r="11" spans="1:11" s="7" customFormat="1" ht="24.75" customHeight="1">
      <c r="A11" s="8">
        <v>6</v>
      </c>
      <c r="B11" s="8" t="s">
        <v>89</v>
      </c>
      <c r="C11" s="5">
        <v>76.5</v>
      </c>
      <c r="D11" s="5">
        <v>74</v>
      </c>
      <c r="E11" s="8">
        <f t="shared" si="0"/>
        <v>150.5</v>
      </c>
      <c r="F11" s="8">
        <f t="shared" si="1"/>
        <v>37.625</v>
      </c>
      <c r="G11" s="8">
        <v>81</v>
      </c>
      <c r="H11" s="5">
        <f t="shared" si="2"/>
        <v>40.5</v>
      </c>
      <c r="I11" s="20">
        <f t="shared" si="3"/>
        <v>78.125</v>
      </c>
      <c r="J11" s="5">
        <v>1</v>
      </c>
      <c r="K11" s="6" t="s">
        <v>213</v>
      </c>
    </row>
    <row r="12" spans="1:11" s="7" customFormat="1" ht="24.75" customHeight="1">
      <c r="A12" s="8">
        <v>7</v>
      </c>
      <c r="B12" s="8" t="s">
        <v>90</v>
      </c>
      <c r="C12" s="5">
        <v>83.5</v>
      </c>
      <c r="D12" s="5">
        <v>67</v>
      </c>
      <c r="E12" s="8">
        <f t="shared" si="0"/>
        <v>150.5</v>
      </c>
      <c r="F12" s="8">
        <f t="shared" si="1"/>
        <v>37.625</v>
      </c>
      <c r="G12" s="8">
        <v>79.2</v>
      </c>
      <c r="H12" s="5">
        <f t="shared" si="2"/>
        <v>39.6</v>
      </c>
      <c r="I12" s="20">
        <f t="shared" si="3"/>
        <v>77.225</v>
      </c>
      <c r="J12" s="5">
        <v>6</v>
      </c>
      <c r="K12" s="6" t="s">
        <v>213</v>
      </c>
    </row>
    <row r="13" spans="1:11" s="7" customFormat="1" ht="24.75" customHeight="1">
      <c r="A13" s="8">
        <v>8</v>
      </c>
      <c r="B13" s="8" t="s">
        <v>91</v>
      </c>
      <c r="C13" s="5">
        <v>84</v>
      </c>
      <c r="D13" s="5">
        <v>62</v>
      </c>
      <c r="E13" s="8">
        <f t="shared" si="0"/>
        <v>146</v>
      </c>
      <c r="F13" s="8">
        <f t="shared" si="1"/>
        <v>36.5</v>
      </c>
      <c r="G13" s="8">
        <v>81.8</v>
      </c>
      <c r="H13" s="5">
        <f t="shared" si="2"/>
        <v>40.9</v>
      </c>
      <c r="I13" s="20">
        <f t="shared" si="3"/>
        <v>77.4</v>
      </c>
      <c r="J13" s="5">
        <v>4</v>
      </c>
      <c r="K13" s="6" t="s">
        <v>213</v>
      </c>
    </row>
    <row r="14" spans="1:11" s="7" customFormat="1" ht="24.75" customHeight="1">
      <c r="A14" s="8">
        <v>9</v>
      </c>
      <c r="B14" s="8" t="s">
        <v>14</v>
      </c>
      <c r="C14" s="5">
        <v>80</v>
      </c>
      <c r="D14" s="5">
        <v>65</v>
      </c>
      <c r="E14" s="8">
        <f t="shared" si="0"/>
        <v>145</v>
      </c>
      <c r="F14" s="8">
        <f t="shared" si="1"/>
        <v>36.25</v>
      </c>
      <c r="G14" s="8">
        <v>76.8</v>
      </c>
      <c r="H14" s="5">
        <f t="shared" si="2"/>
        <v>38.4</v>
      </c>
      <c r="I14" s="20">
        <f t="shared" si="3"/>
        <v>74.65</v>
      </c>
      <c r="J14" s="5">
        <v>11</v>
      </c>
      <c r="K14" s="6" t="s">
        <v>213</v>
      </c>
    </row>
    <row r="15" spans="1:11" s="7" customFormat="1" ht="24.75" customHeight="1">
      <c r="A15" s="8">
        <v>10</v>
      </c>
      <c r="B15" s="8" t="s">
        <v>92</v>
      </c>
      <c r="C15" s="5">
        <v>83.5</v>
      </c>
      <c r="D15" s="5">
        <v>61</v>
      </c>
      <c r="E15" s="8">
        <f t="shared" si="0"/>
        <v>144.5</v>
      </c>
      <c r="F15" s="8">
        <f t="shared" si="1"/>
        <v>36.125</v>
      </c>
      <c r="G15" s="8">
        <v>79.4</v>
      </c>
      <c r="H15" s="5">
        <f t="shared" si="2"/>
        <v>39.7</v>
      </c>
      <c r="I15" s="20">
        <f t="shared" si="3"/>
        <v>75.825</v>
      </c>
      <c r="J15" s="5">
        <v>9</v>
      </c>
      <c r="K15" s="6" t="s">
        <v>213</v>
      </c>
    </row>
    <row r="16" spans="1:11" s="7" customFormat="1" ht="24.75" customHeight="1">
      <c r="A16" s="8">
        <v>11</v>
      </c>
      <c r="B16" s="8" t="s">
        <v>93</v>
      </c>
      <c r="C16" s="5">
        <v>87.5</v>
      </c>
      <c r="D16" s="5">
        <v>56</v>
      </c>
      <c r="E16" s="8">
        <f t="shared" si="0"/>
        <v>143.5</v>
      </c>
      <c r="F16" s="8">
        <f t="shared" si="1"/>
        <v>35.875</v>
      </c>
      <c r="G16" s="8">
        <v>79.6</v>
      </c>
      <c r="H16" s="5">
        <f t="shared" si="2"/>
        <v>39.8</v>
      </c>
      <c r="I16" s="20">
        <f t="shared" si="3"/>
        <v>75.675</v>
      </c>
      <c r="J16" s="5">
        <v>10</v>
      </c>
      <c r="K16" s="6" t="s">
        <v>213</v>
      </c>
    </row>
    <row r="17" spans="1:11" s="7" customFormat="1" ht="24.75" customHeight="1">
      <c r="A17" s="8">
        <v>12</v>
      </c>
      <c r="B17" s="8" t="s">
        <v>94</v>
      </c>
      <c r="C17" s="5">
        <v>70.5</v>
      </c>
      <c r="D17" s="5">
        <v>68.5</v>
      </c>
      <c r="E17" s="8">
        <f t="shared" si="0"/>
        <v>139</v>
      </c>
      <c r="F17" s="8">
        <f t="shared" si="1"/>
        <v>34.75</v>
      </c>
      <c r="G17" s="8">
        <v>79</v>
      </c>
      <c r="H17" s="5">
        <f t="shared" si="2"/>
        <v>39.5</v>
      </c>
      <c r="I17" s="20">
        <f t="shared" si="3"/>
        <v>74.25</v>
      </c>
      <c r="J17" s="5">
        <v>12</v>
      </c>
      <c r="K17" s="6" t="s">
        <v>213</v>
      </c>
    </row>
    <row r="18" spans="1:11" s="7" customFormat="1" ht="24.75" customHeight="1">
      <c r="A18" s="8">
        <v>13</v>
      </c>
      <c r="B18" s="8" t="s">
        <v>95</v>
      </c>
      <c r="C18" s="5">
        <v>71.5</v>
      </c>
      <c r="D18" s="5">
        <v>66.5</v>
      </c>
      <c r="E18" s="8">
        <f t="shared" si="0"/>
        <v>138</v>
      </c>
      <c r="F18" s="8">
        <f t="shared" si="1"/>
        <v>34.5</v>
      </c>
      <c r="G18" s="8">
        <v>76.6</v>
      </c>
      <c r="H18" s="5">
        <f t="shared" si="2"/>
        <v>38.3</v>
      </c>
      <c r="I18" s="20">
        <f t="shared" si="3"/>
        <v>72.8</v>
      </c>
      <c r="J18" s="5"/>
      <c r="K18" s="6"/>
    </row>
    <row r="19" spans="1:11" s="7" customFormat="1" ht="24.75" customHeight="1">
      <c r="A19" s="8">
        <v>14</v>
      </c>
      <c r="B19" s="8" t="s">
        <v>96</v>
      </c>
      <c r="C19" s="5">
        <v>72.5</v>
      </c>
      <c r="D19" s="5">
        <v>65.5</v>
      </c>
      <c r="E19" s="8">
        <f t="shared" si="0"/>
        <v>138</v>
      </c>
      <c r="F19" s="8">
        <f t="shared" si="1"/>
        <v>34.5</v>
      </c>
      <c r="G19" s="8">
        <v>76</v>
      </c>
      <c r="H19" s="5">
        <f t="shared" si="2"/>
        <v>38</v>
      </c>
      <c r="I19" s="20">
        <f t="shared" si="3"/>
        <v>72.5</v>
      </c>
      <c r="J19" s="5"/>
      <c r="K19" s="6"/>
    </row>
    <row r="20" spans="1:11" s="7" customFormat="1" ht="24.75" customHeight="1">
      <c r="A20" s="8">
        <v>15</v>
      </c>
      <c r="B20" s="8" t="s">
        <v>97</v>
      </c>
      <c r="C20" s="5">
        <v>66.5</v>
      </c>
      <c r="D20" s="5">
        <v>68</v>
      </c>
      <c r="E20" s="8">
        <f t="shared" si="0"/>
        <v>134.5</v>
      </c>
      <c r="F20" s="8">
        <f t="shared" si="1"/>
        <v>33.625</v>
      </c>
      <c r="G20" s="8">
        <v>75</v>
      </c>
      <c r="H20" s="5">
        <f t="shared" si="2"/>
        <v>37.5</v>
      </c>
      <c r="I20" s="20">
        <f t="shared" si="3"/>
        <v>71.125</v>
      </c>
      <c r="J20" s="5"/>
      <c r="K20" s="6"/>
    </row>
    <row r="21" spans="1:11" s="7" customFormat="1" ht="24.75" customHeight="1">
      <c r="A21" s="8">
        <v>16</v>
      </c>
      <c r="B21" s="8" t="s">
        <v>98</v>
      </c>
      <c r="C21" s="5">
        <v>60</v>
      </c>
      <c r="D21" s="5">
        <v>72</v>
      </c>
      <c r="E21" s="8">
        <f t="shared" si="0"/>
        <v>132</v>
      </c>
      <c r="F21" s="8">
        <f t="shared" si="1"/>
        <v>33</v>
      </c>
      <c r="G21" s="8">
        <v>76.4</v>
      </c>
      <c r="H21" s="5">
        <f t="shared" si="2"/>
        <v>38.2</v>
      </c>
      <c r="I21" s="20">
        <f t="shared" si="3"/>
        <v>71.2</v>
      </c>
      <c r="J21" s="5"/>
      <c r="K21" s="6"/>
    </row>
    <row r="22" spans="1:11" s="7" customFormat="1" ht="24.75" customHeight="1">
      <c r="A22" s="8">
        <v>17</v>
      </c>
      <c r="B22" s="8" t="s">
        <v>99</v>
      </c>
      <c r="C22" s="5">
        <v>63.5</v>
      </c>
      <c r="D22" s="5">
        <v>67.5</v>
      </c>
      <c r="E22" s="8">
        <f t="shared" si="0"/>
        <v>131</v>
      </c>
      <c r="F22" s="8">
        <f t="shared" si="1"/>
        <v>32.75</v>
      </c>
      <c r="G22" s="8">
        <v>80</v>
      </c>
      <c r="H22" s="5">
        <f t="shared" si="2"/>
        <v>40</v>
      </c>
      <c r="I22" s="20">
        <f t="shared" si="3"/>
        <v>72.75</v>
      </c>
      <c r="J22" s="5"/>
      <c r="K22" s="6"/>
    </row>
    <row r="23" spans="1:11" s="7" customFormat="1" ht="24.75" customHeight="1">
      <c r="A23" s="8">
        <v>18</v>
      </c>
      <c r="B23" s="8" t="s">
        <v>100</v>
      </c>
      <c r="C23" s="5">
        <v>67.5</v>
      </c>
      <c r="D23" s="5">
        <v>62.5</v>
      </c>
      <c r="E23" s="8">
        <f t="shared" si="0"/>
        <v>130</v>
      </c>
      <c r="F23" s="8">
        <f t="shared" si="1"/>
        <v>32.5</v>
      </c>
      <c r="G23" s="8">
        <v>79.6</v>
      </c>
      <c r="H23" s="5">
        <f t="shared" si="2"/>
        <v>39.8</v>
      </c>
      <c r="I23" s="20">
        <f t="shared" si="3"/>
        <v>72.3</v>
      </c>
      <c r="J23" s="5"/>
      <c r="K23" s="6"/>
    </row>
    <row r="24" spans="1:11" s="7" customFormat="1" ht="24.75" customHeight="1">
      <c r="A24" s="8">
        <v>19</v>
      </c>
      <c r="B24" s="8" t="s">
        <v>0</v>
      </c>
      <c r="C24" s="5">
        <v>75.5</v>
      </c>
      <c r="D24" s="5">
        <v>54</v>
      </c>
      <c r="E24" s="8">
        <f t="shared" si="0"/>
        <v>129.5</v>
      </c>
      <c r="F24" s="8">
        <f t="shared" si="1"/>
        <v>32.375</v>
      </c>
      <c r="G24" s="8">
        <v>76.4</v>
      </c>
      <c r="H24" s="5">
        <f t="shared" si="2"/>
        <v>38.2</v>
      </c>
      <c r="I24" s="20">
        <f t="shared" si="3"/>
        <v>70.575</v>
      </c>
      <c r="J24" s="5"/>
      <c r="K24" s="6"/>
    </row>
    <row r="25" spans="1:12" s="7" customFormat="1" ht="24.75" customHeight="1">
      <c r="A25" s="8">
        <v>20</v>
      </c>
      <c r="B25" s="8" t="s">
        <v>101</v>
      </c>
      <c r="C25" s="5">
        <v>59</v>
      </c>
      <c r="D25" s="5">
        <v>70</v>
      </c>
      <c r="E25" s="8">
        <f t="shared" si="0"/>
        <v>129</v>
      </c>
      <c r="F25" s="8">
        <f t="shared" si="1"/>
        <v>32.25</v>
      </c>
      <c r="G25" s="8">
        <v>0</v>
      </c>
      <c r="H25" s="5">
        <f t="shared" si="2"/>
        <v>0</v>
      </c>
      <c r="I25" s="20">
        <f t="shared" si="3"/>
        <v>32.25</v>
      </c>
      <c r="J25" s="12" t="s">
        <v>212</v>
      </c>
      <c r="K25" s="5"/>
      <c r="L25" s="11"/>
    </row>
    <row r="26" spans="1:12" s="7" customFormat="1" ht="24.75" customHeight="1">
      <c r="A26" s="8">
        <v>21</v>
      </c>
      <c r="B26" s="8" t="s">
        <v>102</v>
      </c>
      <c r="C26" s="5">
        <v>62.5</v>
      </c>
      <c r="D26" s="5">
        <v>65</v>
      </c>
      <c r="E26" s="8">
        <f t="shared" si="0"/>
        <v>127.5</v>
      </c>
      <c r="F26" s="8">
        <f t="shared" si="1"/>
        <v>31.875</v>
      </c>
      <c r="G26" s="8">
        <v>74.6</v>
      </c>
      <c r="H26" s="5">
        <f t="shared" si="2"/>
        <v>37.3</v>
      </c>
      <c r="I26" s="20">
        <f t="shared" si="3"/>
        <v>69.175</v>
      </c>
      <c r="J26" s="5"/>
      <c r="K26" s="6"/>
      <c r="L26" s="11"/>
    </row>
    <row r="27" spans="1:11" s="7" customFormat="1" ht="24.75" customHeight="1">
      <c r="A27" s="8">
        <v>22</v>
      </c>
      <c r="B27" s="8" t="s">
        <v>103</v>
      </c>
      <c r="C27" s="5">
        <v>67.5</v>
      </c>
      <c r="D27" s="5">
        <v>56</v>
      </c>
      <c r="E27" s="8">
        <f t="shared" si="0"/>
        <v>123.5</v>
      </c>
      <c r="F27" s="8">
        <f t="shared" si="1"/>
        <v>30.875</v>
      </c>
      <c r="G27" s="8">
        <v>72.4</v>
      </c>
      <c r="H27" s="5">
        <f t="shared" si="2"/>
        <v>36.2</v>
      </c>
      <c r="I27" s="20">
        <f t="shared" si="3"/>
        <v>67.075</v>
      </c>
      <c r="J27" s="5"/>
      <c r="K27" s="6"/>
    </row>
  </sheetData>
  <sheetProtection/>
  <autoFilter ref="A5:L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0.64" bottom="0.62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3" sqref="I1:I16384"/>
    </sheetView>
  </sheetViews>
  <sheetFormatPr defaultColWidth="9.00390625" defaultRowHeight="13.5"/>
  <cols>
    <col min="1" max="1" width="5.625" style="0" customWidth="1"/>
    <col min="2" max="2" width="7.75390625" style="0" customWidth="1"/>
    <col min="3" max="8" width="8.125" style="0" customWidth="1"/>
    <col min="9" max="9" width="8.25390625" style="22" customWidth="1"/>
    <col min="10" max="11" width="8.25390625" style="0" customWidth="1"/>
  </cols>
  <sheetData>
    <row r="1" spans="1:11" s="1" customFormat="1" ht="27" customHeight="1">
      <c r="A1" s="24" t="s">
        <v>170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1" customFormat="1" ht="26.25">
      <c r="B2" s="25" t="s">
        <v>46</v>
      </c>
      <c r="C2" s="25"/>
      <c r="D2" s="25"/>
      <c r="E2" s="25"/>
      <c r="F2" s="25"/>
      <c r="G2" s="25"/>
      <c r="H2" s="25"/>
      <c r="I2" s="25"/>
      <c r="J2" s="25"/>
      <c r="K2"/>
    </row>
    <row r="3" spans="2:11" s="1" customFormat="1" ht="18.75">
      <c r="B3" s="2" t="s">
        <v>50</v>
      </c>
      <c r="C3"/>
      <c r="D3"/>
      <c r="E3"/>
      <c r="F3"/>
      <c r="G3"/>
      <c r="H3"/>
      <c r="I3" s="22"/>
      <c r="J3"/>
      <c r="K3"/>
    </row>
    <row r="4" spans="1:11" s="1" customFormat="1" ht="33" customHeight="1">
      <c r="A4" s="26" t="s">
        <v>36</v>
      </c>
      <c r="B4" s="28" t="s">
        <v>161</v>
      </c>
      <c r="C4" s="30" t="s">
        <v>35</v>
      </c>
      <c r="D4" s="31"/>
      <c r="E4" s="31"/>
      <c r="F4" s="32"/>
      <c r="G4" s="28" t="s">
        <v>34</v>
      </c>
      <c r="H4" s="28"/>
      <c r="I4" s="33" t="s">
        <v>37</v>
      </c>
      <c r="J4" s="29" t="s">
        <v>38</v>
      </c>
      <c r="K4" s="36" t="s">
        <v>39</v>
      </c>
    </row>
    <row r="5" spans="1:11" s="1" customFormat="1" ht="27.75" customHeight="1">
      <c r="A5" s="27"/>
      <c r="B5" s="29"/>
      <c r="C5" s="3" t="s">
        <v>40</v>
      </c>
      <c r="D5" s="3" t="s">
        <v>32</v>
      </c>
      <c r="E5" s="3" t="s">
        <v>166</v>
      </c>
      <c r="F5" s="4" t="s">
        <v>41</v>
      </c>
      <c r="G5" s="3" t="s">
        <v>168</v>
      </c>
      <c r="H5" s="4" t="s">
        <v>33</v>
      </c>
      <c r="I5" s="34"/>
      <c r="J5" s="35"/>
      <c r="K5" s="37"/>
    </row>
    <row r="6" spans="1:11" s="7" customFormat="1" ht="27.75" customHeight="1">
      <c r="A6" s="8">
        <v>1</v>
      </c>
      <c r="B6" s="8" t="s">
        <v>104</v>
      </c>
      <c r="C6" s="5">
        <v>76</v>
      </c>
      <c r="D6" s="5">
        <v>72</v>
      </c>
      <c r="E6" s="8">
        <f aca="true" t="shared" si="0" ref="E6:E13">SUM(C6:D6)</f>
        <v>148</v>
      </c>
      <c r="F6" s="8">
        <f aca="true" t="shared" si="1" ref="F6:F13">E6/2*0.5</f>
        <v>37</v>
      </c>
      <c r="G6" s="8">
        <v>79.8</v>
      </c>
      <c r="H6" s="5">
        <f aca="true" t="shared" si="2" ref="H6:H13">G6*0.5</f>
        <v>39.9</v>
      </c>
      <c r="I6" s="20">
        <f aca="true" t="shared" si="3" ref="I6:I13">F6+H6</f>
        <v>76.9</v>
      </c>
      <c r="J6" s="5">
        <v>1</v>
      </c>
      <c r="K6" s="6" t="s">
        <v>213</v>
      </c>
    </row>
    <row r="7" spans="1:11" s="7" customFormat="1" ht="27.75" customHeight="1">
      <c r="A7" s="8">
        <v>2</v>
      </c>
      <c r="B7" s="8" t="s">
        <v>105</v>
      </c>
      <c r="C7" s="5">
        <v>70.5</v>
      </c>
      <c r="D7" s="5">
        <v>64.5</v>
      </c>
      <c r="E7" s="8">
        <f t="shared" si="0"/>
        <v>135</v>
      </c>
      <c r="F7" s="8">
        <f t="shared" si="1"/>
        <v>33.75</v>
      </c>
      <c r="G7" s="8">
        <v>69</v>
      </c>
      <c r="H7" s="5">
        <f t="shared" si="2"/>
        <v>34.5</v>
      </c>
      <c r="I7" s="20">
        <f t="shared" si="3"/>
        <v>68.25</v>
      </c>
      <c r="J7" s="5"/>
      <c r="K7" s="6"/>
    </row>
    <row r="8" spans="1:11" s="7" customFormat="1" ht="27.75" customHeight="1">
      <c r="A8" s="8">
        <v>3</v>
      </c>
      <c r="B8" s="8" t="s">
        <v>106</v>
      </c>
      <c r="C8" s="5">
        <v>75</v>
      </c>
      <c r="D8" s="5">
        <v>55</v>
      </c>
      <c r="E8" s="8">
        <f t="shared" si="0"/>
        <v>130</v>
      </c>
      <c r="F8" s="8">
        <f t="shared" si="1"/>
        <v>32.5</v>
      </c>
      <c r="G8" s="8">
        <v>82.2</v>
      </c>
      <c r="H8" s="5">
        <f t="shared" si="2"/>
        <v>41.1</v>
      </c>
      <c r="I8" s="20">
        <f t="shared" si="3"/>
        <v>73.6</v>
      </c>
      <c r="J8" s="5">
        <v>2</v>
      </c>
      <c r="K8" s="6" t="s">
        <v>213</v>
      </c>
    </row>
    <row r="9" spans="1:11" s="7" customFormat="1" ht="27.75" customHeight="1">
      <c r="A9" s="8">
        <v>4</v>
      </c>
      <c r="B9" s="8" t="s">
        <v>107</v>
      </c>
      <c r="C9" s="5">
        <v>66</v>
      </c>
      <c r="D9" s="5">
        <v>63</v>
      </c>
      <c r="E9" s="8">
        <f t="shared" si="0"/>
        <v>129</v>
      </c>
      <c r="F9" s="8">
        <f t="shared" si="1"/>
        <v>32.25</v>
      </c>
      <c r="G9" s="8">
        <v>68</v>
      </c>
      <c r="H9" s="5">
        <f t="shared" si="2"/>
        <v>34</v>
      </c>
      <c r="I9" s="20">
        <f t="shared" si="3"/>
        <v>66.25</v>
      </c>
      <c r="J9" s="5"/>
      <c r="K9" s="6"/>
    </row>
    <row r="10" spans="1:11" s="7" customFormat="1" ht="27.75" customHeight="1">
      <c r="A10" s="8">
        <v>5</v>
      </c>
      <c r="B10" s="8" t="s">
        <v>108</v>
      </c>
      <c r="C10" s="5">
        <v>70.5</v>
      </c>
      <c r="D10" s="5">
        <v>57</v>
      </c>
      <c r="E10" s="8">
        <f t="shared" si="0"/>
        <v>127.5</v>
      </c>
      <c r="F10" s="8">
        <f t="shared" si="1"/>
        <v>31.875</v>
      </c>
      <c r="G10" s="8">
        <v>75.6</v>
      </c>
      <c r="H10" s="5">
        <f t="shared" si="2"/>
        <v>37.8</v>
      </c>
      <c r="I10" s="20">
        <f t="shared" si="3"/>
        <v>69.675</v>
      </c>
      <c r="J10" s="5"/>
      <c r="K10" s="6"/>
    </row>
    <row r="11" spans="1:11" s="7" customFormat="1" ht="27.75" customHeight="1">
      <c r="A11" s="8">
        <v>6</v>
      </c>
      <c r="B11" s="8" t="s">
        <v>109</v>
      </c>
      <c r="C11" s="5">
        <v>70.5</v>
      </c>
      <c r="D11" s="5">
        <v>55.5</v>
      </c>
      <c r="E11" s="8">
        <f t="shared" si="0"/>
        <v>126</v>
      </c>
      <c r="F11" s="8">
        <f t="shared" si="1"/>
        <v>31.5</v>
      </c>
      <c r="G11" s="8">
        <v>77</v>
      </c>
      <c r="H11" s="5">
        <f t="shared" si="2"/>
        <v>38.5</v>
      </c>
      <c r="I11" s="20">
        <f t="shared" si="3"/>
        <v>70</v>
      </c>
      <c r="J11" s="5">
        <v>3</v>
      </c>
      <c r="K11" s="6" t="s">
        <v>213</v>
      </c>
    </row>
    <row r="12" spans="1:11" s="7" customFormat="1" ht="27.75" customHeight="1">
      <c r="A12" s="8">
        <v>7</v>
      </c>
      <c r="B12" s="8" t="s">
        <v>110</v>
      </c>
      <c r="C12" s="5">
        <v>45</v>
      </c>
      <c r="D12" s="5">
        <v>52</v>
      </c>
      <c r="E12" s="8">
        <f t="shared" si="0"/>
        <v>97</v>
      </c>
      <c r="F12" s="8">
        <f t="shared" si="1"/>
        <v>24.25</v>
      </c>
      <c r="G12" s="8">
        <v>77.4</v>
      </c>
      <c r="H12" s="5">
        <f t="shared" si="2"/>
        <v>38.7</v>
      </c>
      <c r="I12" s="20">
        <f t="shared" si="3"/>
        <v>62.95</v>
      </c>
      <c r="J12" s="5"/>
      <c r="K12" s="6"/>
    </row>
    <row r="13" spans="1:11" s="7" customFormat="1" ht="27.75" customHeight="1">
      <c r="A13" s="8">
        <v>8</v>
      </c>
      <c r="B13" s="8" t="s">
        <v>111</v>
      </c>
      <c r="C13" s="5">
        <v>43.5</v>
      </c>
      <c r="D13" s="5">
        <v>52</v>
      </c>
      <c r="E13" s="8">
        <f t="shared" si="0"/>
        <v>95.5</v>
      </c>
      <c r="F13" s="8">
        <f t="shared" si="1"/>
        <v>23.875</v>
      </c>
      <c r="G13" s="8">
        <v>75.6</v>
      </c>
      <c r="H13" s="5">
        <f t="shared" si="2"/>
        <v>37.8</v>
      </c>
      <c r="I13" s="20">
        <f t="shared" si="3"/>
        <v>61.675</v>
      </c>
      <c r="J13" s="5"/>
      <c r="K13" s="6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0.64" bottom="0.62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4">
      <selection activeCell="J11" sqref="J11"/>
    </sheetView>
  </sheetViews>
  <sheetFormatPr defaultColWidth="9.00390625" defaultRowHeight="13.5"/>
  <cols>
    <col min="1" max="1" width="4.875" style="0" customWidth="1"/>
    <col min="2" max="2" width="7.125" style="0" customWidth="1"/>
    <col min="3" max="5" width="8.125" style="0" customWidth="1"/>
    <col min="6" max="6" width="10.00390625" style="0" customWidth="1"/>
    <col min="7" max="8" width="8.125" style="0" customWidth="1"/>
    <col min="9" max="9" width="7.625" style="19" customWidth="1"/>
    <col min="10" max="10" width="7.625" style="0" customWidth="1"/>
    <col min="11" max="11" width="11.75390625" style="0" customWidth="1"/>
  </cols>
  <sheetData>
    <row r="1" spans="1:11" s="1" customFormat="1" ht="27" customHeight="1">
      <c r="A1" s="24" t="s">
        <v>170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1" customFormat="1" ht="26.25">
      <c r="B2" s="25" t="s">
        <v>51</v>
      </c>
      <c r="C2" s="25"/>
      <c r="D2" s="25"/>
      <c r="E2" s="25"/>
      <c r="F2" s="25"/>
      <c r="G2" s="25"/>
      <c r="H2" s="25"/>
      <c r="I2" s="25"/>
      <c r="J2" s="25"/>
      <c r="K2"/>
    </row>
    <row r="3" spans="2:11" s="1" customFormat="1" ht="18.75">
      <c r="B3" s="2" t="s">
        <v>52</v>
      </c>
      <c r="C3"/>
      <c r="D3"/>
      <c r="E3"/>
      <c r="F3"/>
      <c r="G3"/>
      <c r="H3"/>
      <c r="I3" s="19"/>
      <c r="J3"/>
      <c r="K3"/>
    </row>
    <row r="4" spans="1:11" s="1" customFormat="1" ht="33" customHeight="1">
      <c r="A4" s="26" t="s">
        <v>160</v>
      </c>
      <c r="B4" s="28" t="s">
        <v>161</v>
      </c>
      <c r="C4" s="30" t="s">
        <v>35</v>
      </c>
      <c r="D4" s="31"/>
      <c r="E4" s="31"/>
      <c r="F4" s="32"/>
      <c r="G4" s="28" t="s">
        <v>34</v>
      </c>
      <c r="H4" s="28"/>
      <c r="I4" s="33" t="s">
        <v>162</v>
      </c>
      <c r="J4" s="29" t="s">
        <v>163</v>
      </c>
      <c r="K4" s="36" t="s">
        <v>164</v>
      </c>
    </row>
    <row r="5" spans="1:11" s="1" customFormat="1" ht="27.75" customHeight="1">
      <c r="A5" s="27"/>
      <c r="B5" s="29"/>
      <c r="C5" s="3" t="s">
        <v>165</v>
      </c>
      <c r="D5" s="3" t="s">
        <v>32</v>
      </c>
      <c r="E5" s="3" t="s">
        <v>166</v>
      </c>
      <c r="F5" s="4" t="s">
        <v>167</v>
      </c>
      <c r="G5" s="3" t="s">
        <v>168</v>
      </c>
      <c r="H5" s="4" t="s">
        <v>33</v>
      </c>
      <c r="I5" s="34"/>
      <c r="J5" s="35"/>
      <c r="K5" s="37"/>
    </row>
    <row r="6" spans="1:11" s="7" customFormat="1" ht="33" customHeight="1">
      <c r="A6" s="8">
        <v>1</v>
      </c>
      <c r="B6" s="8" t="s">
        <v>112</v>
      </c>
      <c r="C6" s="5">
        <v>86</v>
      </c>
      <c r="D6" s="5">
        <v>68</v>
      </c>
      <c r="E6" s="8">
        <f aca="true" t="shared" si="0" ref="E6:E15">SUM(C6:D6)</f>
        <v>154</v>
      </c>
      <c r="F6" s="8">
        <f aca="true" t="shared" si="1" ref="F6:F15">E6/2*0.5</f>
        <v>38.5</v>
      </c>
      <c r="G6" s="8">
        <v>81.2</v>
      </c>
      <c r="H6" s="5">
        <f aca="true" t="shared" si="2" ref="H6:H15">G6*0.5</f>
        <v>40.6</v>
      </c>
      <c r="I6" s="20">
        <f aca="true" t="shared" si="3" ref="I6:I15">F6+H6</f>
        <v>79.1</v>
      </c>
      <c r="J6" s="5">
        <v>1</v>
      </c>
      <c r="K6" s="6" t="s">
        <v>213</v>
      </c>
    </row>
    <row r="7" spans="1:11" s="7" customFormat="1" ht="33" customHeight="1">
      <c r="A7" s="8">
        <v>2</v>
      </c>
      <c r="B7" s="8" t="s">
        <v>113</v>
      </c>
      <c r="C7" s="5">
        <v>57</v>
      </c>
      <c r="D7" s="5">
        <v>70.5</v>
      </c>
      <c r="E7" s="8">
        <f t="shared" si="0"/>
        <v>127.5</v>
      </c>
      <c r="F7" s="8">
        <f t="shared" si="1"/>
        <v>31.875</v>
      </c>
      <c r="G7" s="8">
        <v>75.8</v>
      </c>
      <c r="H7" s="5">
        <f t="shared" si="2"/>
        <v>37.9</v>
      </c>
      <c r="I7" s="20">
        <f t="shared" si="3"/>
        <v>69.775</v>
      </c>
      <c r="J7" s="5">
        <v>3</v>
      </c>
      <c r="K7" s="6" t="s">
        <v>213</v>
      </c>
    </row>
    <row r="8" spans="1:11" s="7" customFormat="1" ht="33" customHeight="1">
      <c r="A8" s="8">
        <v>3</v>
      </c>
      <c r="B8" s="8" t="s">
        <v>114</v>
      </c>
      <c r="C8" s="5">
        <v>62.5</v>
      </c>
      <c r="D8" s="5">
        <v>63</v>
      </c>
      <c r="E8" s="8">
        <f t="shared" si="0"/>
        <v>125.5</v>
      </c>
      <c r="F8" s="8">
        <f t="shared" si="1"/>
        <v>31.375</v>
      </c>
      <c r="G8" s="8">
        <v>81.2</v>
      </c>
      <c r="H8" s="5">
        <f t="shared" si="2"/>
        <v>40.6</v>
      </c>
      <c r="I8" s="20">
        <f t="shared" si="3"/>
        <v>71.975</v>
      </c>
      <c r="J8" s="5">
        <v>2</v>
      </c>
      <c r="K8" s="6" t="s">
        <v>213</v>
      </c>
    </row>
    <row r="9" spans="1:12" s="7" customFormat="1" ht="33" customHeight="1">
      <c r="A9" s="8">
        <v>4</v>
      </c>
      <c r="B9" s="8" t="s">
        <v>115</v>
      </c>
      <c r="C9" s="5">
        <v>45</v>
      </c>
      <c r="D9" s="5">
        <v>76</v>
      </c>
      <c r="E9" s="8">
        <f t="shared" si="0"/>
        <v>121</v>
      </c>
      <c r="F9" s="8">
        <f t="shared" si="1"/>
        <v>30.25</v>
      </c>
      <c r="G9" s="8">
        <v>0</v>
      </c>
      <c r="H9" s="5">
        <f t="shared" si="2"/>
        <v>0</v>
      </c>
      <c r="I9" s="20">
        <f t="shared" si="3"/>
        <v>30.25</v>
      </c>
      <c r="J9" s="13" t="s">
        <v>212</v>
      </c>
      <c r="K9" s="5"/>
      <c r="L9" s="11"/>
    </row>
    <row r="10" spans="1:11" s="7" customFormat="1" ht="33" customHeight="1">
      <c r="A10" s="8">
        <v>5</v>
      </c>
      <c r="B10" s="8" t="s">
        <v>116</v>
      </c>
      <c r="C10" s="5">
        <v>53</v>
      </c>
      <c r="D10" s="5">
        <v>67</v>
      </c>
      <c r="E10" s="8">
        <f t="shared" si="0"/>
        <v>120</v>
      </c>
      <c r="F10" s="8">
        <f t="shared" si="1"/>
        <v>30</v>
      </c>
      <c r="G10" s="8">
        <v>79.4</v>
      </c>
      <c r="H10" s="5">
        <f t="shared" si="2"/>
        <v>39.7</v>
      </c>
      <c r="I10" s="20">
        <f t="shared" si="3"/>
        <v>69.7</v>
      </c>
      <c r="J10" s="5">
        <v>4</v>
      </c>
      <c r="K10" s="6" t="s">
        <v>213</v>
      </c>
    </row>
    <row r="11" spans="1:11" s="7" customFormat="1" ht="33" customHeight="1">
      <c r="A11" s="8">
        <v>6</v>
      </c>
      <c r="B11" s="8" t="s">
        <v>117</v>
      </c>
      <c r="C11" s="5">
        <v>46</v>
      </c>
      <c r="D11" s="5">
        <v>65.5</v>
      </c>
      <c r="E11" s="8">
        <f t="shared" si="0"/>
        <v>111.5</v>
      </c>
      <c r="F11" s="8">
        <f t="shared" si="1"/>
        <v>27.875</v>
      </c>
      <c r="G11" s="8">
        <v>78.8</v>
      </c>
      <c r="H11" s="5">
        <f t="shared" si="2"/>
        <v>39.4</v>
      </c>
      <c r="I11" s="20">
        <f t="shared" si="3"/>
        <v>67.275</v>
      </c>
      <c r="J11" s="5">
        <v>5</v>
      </c>
      <c r="K11" s="6" t="s">
        <v>213</v>
      </c>
    </row>
    <row r="12" spans="1:11" s="7" customFormat="1" ht="33" customHeight="1">
      <c r="A12" s="8">
        <v>7</v>
      </c>
      <c r="B12" s="8" t="s">
        <v>118</v>
      </c>
      <c r="C12" s="5">
        <v>78</v>
      </c>
      <c r="D12" s="5">
        <v>32</v>
      </c>
      <c r="E12" s="8">
        <f t="shared" si="0"/>
        <v>110</v>
      </c>
      <c r="F12" s="8">
        <f t="shared" si="1"/>
        <v>27.5</v>
      </c>
      <c r="G12" s="8">
        <v>78.4</v>
      </c>
      <c r="H12" s="5">
        <f t="shared" si="2"/>
        <v>39.2</v>
      </c>
      <c r="I12" s="20">
        <f t="shared" si="3"/>
        <v>66.7</v>
      </c>
      <c r="J12" s="5">
        <v>6</v>
      </c>
      <c r="K12" s="6" t="s">
        <v>213</v>
      </c>
    </row>
    <row r="13" spans="1:11" s="7" customFormat="1" ht="33" customHeight="1">
      <c r="A13" s="8">
        <v>8</v>
      </c>
      <c r="B13" s="8" t="s">
        <v>119</v>
      </c>
      <c r="C13" s="5">
        <v>47</v>
      </c>
      <c r="D13" s="5">
        <v>52</v>
      </c>
      <c r="E13" s="8">
        <f t="shared" si="0"/>
        <v>99</v>
      </c>
      <c r="F13" s="8">
        <f t="shared" si="1"/>
        <v>24.75</v>
      </c>
      <c r="G13" s="8">
        <v>68</v>
      </c>
      <c r="H13" s="5">
        <f t="shared" si="2"/>
        <v>34</v>
      </c>
      <c r="I13" s="20">
        <f t="shared" si="3"/>
        <v>58.75</v>
      </c>
      <c r="J13" s="5">
        <v>7</v>
      </c>
      <c r="K13" s="6" t="s">
        <v>213</v>
      </c>
    </row>
    <row r="14" spans="1:11" s="7" customFormat="1" ht="33" customHeight="1">
      <c r="A14" s="8">
        <v>9</v>
      </c>
      <c r="B14" s="8" t="s">
        <v>120</v>
      </c>
      <c r="C14" s="5">
        <v>37.5</v>
      </c>
      <c r="D14" s="5">
        <v>48</v>
      </c>
      <c r="E14" s="8">
        <f t="shared" si="0"/>
        <v>85.5</v>
      </c>
      <c r="F14" s="8">
        <f t="shared" si="1"/>
        <v>21.375</v>
      </c>
      <c r="G14" s="8">
        <v>72.4</v>
      </c>
      <c r="H14" s="5">
        <f t="shared" si="2"/>
        <v>36.2</v>
      </c>
      <c r="I14" s="20">
        <f t="shared" si="3"/>
        <v>57.575</v>
      </c>
      <c r="J14" s="5">
        <v>8</v>
      </c>
      <c r="K14" s="6" t="s">
        <v>213</v>
      </c>
    </row>
    <row r="15" spans="1:11" s="7" customFormat="1" ht="33" customHeight="1">
      <c r="A15" s="8">
        <v>10</v>
      </c>
      <c r="B15" s="8" t="s">
        <v>121</v>
      </c>
      <c r="C15" s="5">
        <v>38.5</v>
      </c>
      <c r="D15" s="5">
        <v>38</v>
      </c>
      <c r="E15" s="8">
        <f t="shared" si="0"/>
        <v>76.5</v>
      </c>
      <c r="F15" s="8">
        <f t="shared" si="1"/>
        <v>19.125</v>
      </c>
      <c r="G15" s="8">
        <v>74.2</v>
      </c>
      <c r="H15" s="5">
        <f t="shared" si="2"/>
        <v>37.1</v>
      </c>
      <c r="I15" s="20">
        <f t="shared" si="3"/>
        <v>56.225</v>
      </c>
      <c r="J15" s="5">
        <v>9</v>
      </c>
      <c r="K15" s="6" t="s">
        <v>213</v>
      </c>
    </row>
  </sheetData>
  <sheetProtection/>
  <autoFilter ref="A5:L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34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4">
      <selection activeCell="L18" sqref="L18"/>
    </sheetView>
  </sheetViews>
  <sheetFormatPr defaultColWidth="9.00390625" defaultRowHeight="13.5"/>
  <cols>
    <col min="1" max="1" width="5.625" style="0" customWidth="1"/>
    <col min="2" max="2" width="7.375" style="0" customWidth="1"/>
    <col min="3" max="8" width="7.875" style="0" customWidth="1"/>
    <col min="9" max="9" width="9.875" style="19" customWidth="1"/>
    <col min="10" max="11" width="9.875" style="0" customWidth="1"/>
  </cols>
  <sheetData>
    <row r="1" spans="1:11" s="1" customFormat="1" ht="27" customHeight="1">
      <c r="A1" s="24" t="s">
        <v>170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1" customFormat="1" ht="26.25">
      <c r="B2" s="25" t="s">
        <v>51</v>
      </c>
      <c r="C2" s="25"/>
      <c r="D2" s="25"/>
      <c r="E2" s="25"/>
      <c r="F2" s="25"/>
      <c r="G2" s="25"/>
      <c r="H2" s="25"/>
      <c r="I2" s="25"/>
      <c r="J2" s="25"/>
      <c r="K2"/>
    </row>
    <row r="3" spans="2:11" s="1" customFormat="1" ht="18.75">
      <c r="B3" s="2" t="s">
        <v>187</v>
      </c>
      <c r="C3"/>
      <c r="D3"/>
      <c r="E3"/>
      <c r="F3"/>
      <c r="G3"/>
      <c r="H3"/>
      <c r="I3" s="19"/>
      <c r="J3"/>
      <c r="K3"/>
    </row>
    <row r="4" spans="1:11" s="1" customFormat="1" ht="33" customHeight="1">
      <c r="A4" s="26" t="s">
        <v>160</v>
      </c>
      <c r="B4" s="28" t="s">
        <v>161</v>
      </c>
      <c r="C4" s="30" t="s">
        <v>35</v>
      </c>
      <c r="D4" s="31"/>
      <c r="E4" s="31"/>
      <c r="F4" s="32"/>
      <c r="G4" s="28" t="s">
        <v>34</v>
      </c>
      <c r="H4" s="28"/>
      <c r="I4" s="33" t="s">
        <v>162</v>
      </c>
      <c r="J4" s="29" t="s">
        <v>163</v>
      </c>
      <c r="K4" s="36" t="s">
        <v>164</v>
      </c>
    </row>
    <row r="5" spans="1:11" s="1" customFormat="1" ht="27.75" customHeight="1">
      <c r="A5" s="27"/>
      <c r="B5" s="29"/>
      <c r="C5" s="3" t="s">
        <v>165</v>
      </c>
      <c r="D5" s="3" t="s">
        <v>32</v>
      </c>
      <c r="E5" s="3" t="s">
        <v>166</v>
      </c>
      <c r="F5" s="4" t="s">
        <v>167</v>
      </c>
      <c r="G5" s="3" t="s">
        <v>168</v>
      </c>
      <c r="H5" s="4" t="s">
        <v>33</v>
      </c>
      <c r="I5" s="34"/>
      <c r="J5" s="35"/>
      <c r="K5" s="37"/>
    </row>
    <row r="6" spans="1:11" s="7" customFormat="1" ht="27.75" customHeight="1">
      <c r="A6" s="8">
        <v>1</v>
      </c>
      <c r="B6" s="8" t="s">
        <v>122</v>
      </c>
      <c r="C6" s="8">
        <v>82.5</v>
      </c>
      <c r="D6" s="8">
        <v>60.5</v>
      </c>
      <c r="E6" s="8">
        <f aca="true" t="shared" si="0" ref="E6:E14">SUM(C6:D6)</f>
        <v>143</v>
      </c>
      <c r="F6" s="8">
        <f aca="true" t="shared" si="1" ref="F6:F15">E6/2*0.5</f>
        <v>35.75</v>
      </c>
      <c r="G6" s="8">
        <v>81.6</v>
      </c>
      <c r="H6" s="5">
        <f aca="true" t="shared" si="2" ref="H6:H15">G6*0.5</f>
        <v>40.8</v>
      </c>
      <c r="I6" s="20">
        <f aca="true" t="shared" si="3" ref="I6:I15">F6+H6</f>
        <v>76.55</v>
      </c>
      <c r="J6" s="5">
        <v>1</v>
      </c>
      <c r="K6" s="6" t="s">
        <v>217</v>
      </c>
    </row>
    <row r="7" spans="1:11" s="7" customFormat="1" ht="27.75" customHeight="1">
      <c r="A7" s="8">
        <v>2</v>
      </c>
      <c r="B7" s="8" t="s">
        <v>123</v>
      </c>
      <c r="C7" s="8">
        <v>58</v>
      </c>
      <c r="D7" s="8">
        <v>71</v>
      </c>
      <c r="E7" s="8">
        <f t="shared" si="0"/>
        <v>129</v>
      </c>
      <c r="F7" s="8">
        <f t="shared" si="1"/>
        <v>32.25</v>
      </c>
      <c r="G7" s="8">
        <v>82.8</v>
      </c>
      <c r="H7" s="5">
        <f t="shared" si="2"/>
        <v>41.4</v>
      </c>
      <c r="I7" s="20">
        <f t="shared" si="3"/>
        <v>73.65</v>
      </c>
      <c r="J7" s="5">
        <v>2</v>
      </c>
      <c r="K7" s="6" t="s">
        <v>213</v>
      </c>
    </row>
    <row r="8" spans="1:11" s="7" customFormat="1" ht="27.75" customHeight="1">
      <c r="A8" s="8">
        <v>3</v>
      </c>
      <c r="B8" s="8" t="s">
        <v>124</v>
      </c>
      <c r="C8" s="8">
        <v>70.5</v>
      </c>
      <c r="D8" s="8">
        <v>54.5</v>
      </c>
      <c r="E8" s="8">
        <f t="shared" si="0"/>
        <v>125</v>
      </c>
      <c r="F8" s="8">
        <f t="shared" si="1"/>
        <v>31.25</v>
      </c>
      <c r="G8" s="8">
        <v>79</v>
      </c>
      <c r="H8" s="5">
        <f t="shared" si="2"/>
        <v>39.5</v>
      </c>
      <c r="I8" s="20">
        <f t="shared" si="3"/>
        <v>70.75</v>
      </c>
      <c r="J8" s="5">
        <v>3</v>
      </c>
      <c r="K8" s="6" t="s">
        <v>213</v>
      </c>
    </row>
    <row r="9" spans="1:11" s="7" customFormat="1" ht="27.75" customHeight="1">
      <c r="A9" s="8">
        <v>4</v>
      </c>
      <c r="B9" s="8" t="s">
        <v>125</v>
      </c>
      <c r="C9" s="8">
        <v>76</v>
      </c>
      <c r="D9" s="8">
        <v>44</v>
      </c>
      <c r="E9" s="8">
        <f t="shared" si="0"/>
        <v>120</v>
      </c>
      <c r="F9" s="8">
        <f t="shared" si="1"/>
        <v>30</v>
      </c>
      <c r="G9" s="8">
        <v>77.8</v>
      </c>
      <c r="H9" s="5">
        <f t="shared" si="2"/>
        <v>38.9</v>
      </c>
      <c r="I9" s="20">
        <f t="shared" si="3"/>
        <v>68.9</v>
      </c>
      <c r="J9" s="5">
        <v>5</v>
      </c>
      <c r="K9" s="6" t="s">
        <v>213</v>
      </c>
    </row>
    <row r="10" spans="1:11" s="7" customFormat="1" ht="27.75" customHeight="1">
      <c r="A10" s="8">
        <v>5</v>
      </c>
      <c r="B10" s="8" t="s">
        <v>126</v>
      </c>
      <c r="C10" s="8">
        <v>52</v>
      </c>
      <c r="D10" s="8">
        <v>59.5</v>
      </c>
      <c r="E10" s="8">
        <f t="shared" si="0"/>
        <v>111.5</v>
      </c>
      <c r="F10" s="8">
        <f t="shared" si="1"/>
        <v>27.875</v>
      </c>
      <c r="G10" s="8">
        <v>81.2</v>
      </c>
      <c r="H10" s="5">
        <f t="shared" si="2"/>
        <v>40.6</v>
      </c>
      <c r="I10" s="20">
        <f t="shared" si="3"/>
        <v>68.475</v>
      </c>
      <c r="J10" s="5">
        <v>6</v>
      </c>
      <c r="K10" s="6" t="s">
        <v>213</v>
      </c>
    </row>
    <row r="11" spans="1:11" s="7" customFormat="1" ht="27.75" customHeight="1">
      <c r="A11" s="8">
        <v>6</v>
      </c>
      <c r="B11" s="8" t="s">
        <v>127</v>
      </c>
      <c r="C11" s="8">
        <v>64.5</v>
      </c>
      <c r="D11" s="8">
        <v>43.5</v>
      </c>
      <c r="E11" s="8">
        <f t="shared" si="0"/>
        <v>108</v>
      </c>
      <c r="F11" s="8">
        <f t="shared" si="1"/>
        <v>27</v>
      </c>
      <c r="G11" s="8">
        <v>86</v>
      </c>
      <c r="H11" s="5">
        <f t="shared" si="2"/>
        <v>43</v>
      </c>
      <c r="I11" s="20">
        <f t="shared" si="3"/>
        <v>70</v>
      </c>
      <c r="J11" s="5">
        <v>4</v>
      </c>
      <c r="K11" s="6" t="s">
        <v>213</v>
      </c>
    </row>
    <row r="12" spans="1:11" s="7" customFormat="1" ht="27.75" customHeight="1">
      <c r="A12" s="8">
        <v>7</v>
      </c>
      <c r="B12" s="8" t="s">
        <v>128</v>
      </c>
      <c r="C12" s="8">
        <v>58.5</v>
      </c>
      <c r="D12" s="8">
        <v>41.5</v>
      </c>
      <c r="E12" s="8">
        <f t="shared" si="0"/>
        <v>100</v>
      </c>
      <c r="F12" s="8">
        <f t="shared" si="1"/>
        <v>25</v>
      </c>
      <c r="G12" s="8">
        <v>83</v>
      </c>
      <c r="H12" s="5">
        <f t="shared" si="2"/>
        <v>41.5</v>
      </c>
      <c r="I12" s="20">
        <f t="shared" si="3"/>
        <v>66.5</v>
      </c>
      <c r="J12" s="5">
        <v>7</v>
      </c>
      <c r="K12" s="6" t="s">
        <v>213</v>
      </c>
    </row>
    <row r="13" spans="1:11" s="7" customFormat="1" ht="27.75" customHeight="1">
      <c r="A13" s="8">
        <v>8</v>
      </c>
      <c r="B13" s="8" t="s">
        <v>129</v>
      </c>
      <c r="C13" s="8">
        <v>53.5</v>
      </c>
      <c r="D13" s="8">
        <v>41.5</v>
      </c>
      <c r="E13" s="8">
        <f t="shared" si="0"/>
        <v>95</v>
      </c>
      <c r="F13" s="8">
        <f t="shared" si="1"/>
        <v>23.75</v>
      </c>
      <c r="G13" s="8">
        <v>77.2</v>
      </c>
      <c r="H13" s="5">
        <f t="shared" si="2"/>
        <v>38.6</v>
      </c>
      <c r="I13" s="20">
        <f t="shared" si="3"/>
        <v>62.35</v>
      </c>
      <c r="J13" s="5">
        <v>8</v>
      </c>
      <c r="K13" s="6" t="s">
        <v>213</v>
      </c>
    </row>
    <row r="14" spans="1:11" s="7" customFormat="1" ht="27.75" customHeight="1">
      <c r="A14" s="8">
        <v>9</v>
      </c>
      <c r="B14" s="8" t="s">
        <v>130</v>
      </c>
      <c r="C14" s="8">
        <v>56</v>
      </c>
      <c r="D14" s="8">
        <v>38</v>
      </c>
      <c r="E14" s="8">
        <f t="shared" si="0"/>
        <v>94</v>
      </c>
      <c r="F14" s="8">
        <f t="shared" si="1"/>
        <v>23.5</v>
      </c>
      <c r="G14" s="8">
        <v>74.6</v>
      </c>
      <c r="H14" s="5">
        <f t="shared" si="2"/>
        <v>37.3</v>
      </c>
      <c r="I14" s="20">
        <f t="shared" si="3"/>
        <v>60.8</v>
      </c>
      <c r="J14" s="5">
        <v>10</v>
      </c>
      <c r="K14" s="6" t="s">
        <v>213</v>
      </c>
    </row>
    <row r="15" spans="1:12" s="7" customFormat="1" ht="27.75" customHeight="1">
      <c r="A15" s="8">
        <v>10</v>
      </c>
      <c r="B15" s="8" t="s">
        <v>203</v>
      </c>
      <c r="C15" s="10"/>
      <c r="D15" s="10"/>
      <c r="E15" s="8">
        <v>92</v>
      </c>
      <c r="F15" s="8">
        <f t="shared" si="1"/>
        <v>23</v>
      </c>
      <c r="G15" s="8">
        <v>75.6</v>
      </c>
      <c r="H15" s="5">
        <f t="shared" si="2"/>
        <v>37.8</v>
      </c>
      <c r="I15" s="20">
        <f t="shared" si="3"/>
        <v>60.8</v>
      </c>
      <c r="J15" s="5">
        <v>9</v>
      </c>
      <c r="K15" s="6" t="s">
        <v>213</v>
      </c>
      <c r="L15" s="11"/>
    </row>
  </sheetData>
  <sheetProtection/>
  <autoFilter ref="A5:L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56" right="0.63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E23" sqref="E23"/>
    </sheetView>
  </sheetViews>
  <sheetFormatPr defaultColWidth="9.00390625" defaultRowHeight="13.5"/>
  <cols>
    <col min="1" max="1" width="6.875" style="0" customWidth="1"/>
    <col min="2" max="2" width="7.375" style="0" customWidth="1"/>
    <col min="3" max="8" width="8.375" style="0" customWidth="1"/>
    <col min="9" max="9" width="7.75390625" style="0" customWidth="1"/>
    <col min="10" max="10" width="8.00390625" style="0" customWidth="1"/>
    <col min="11" max="11" width="8.50390625" style="0" customWidth="1"/>
  </cols>
  <sheetData>
    <row r="1" spans="1:11" s="1" customFormat="1" ht="27" customHeight="1">
      <c r="A1" s="24" t="s">
        <v>170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11" s="1" customFormat="1" ht="26.25">
      <c r="B2" s="25" t="s">
        <v>42</v>
      </c>
      <c r="C2" s="25"/>
      <c r="D2" s="25"/>
      <c r="E2" s="25"/>
      <c r="F2" s="25"/>
      <c r="G2" s="25"/>
      <c r="H2" s="25"/>
      <c r="I2" s="25"/>
      <c r="J2" s="25"/>
      <c r="K2"/>
    </row>
    <row r="3" spans="2:11" s="1" customFormat="1" ht="18.75">
      <c r="B3" s="2" t="s">
        <v>188</v>
      </c>
      <c r="C3"/>
      <c r="D3"/>
      <c r="E3"/>
      <c r="F3"/>
      <c r="G3"/>
      <c r="H3"/>
      <c r="I3"/>
      <c r="J3"/>
      <c r="K3"/>
    </row>
    <row r="4" spans="1:11" s="1" customFormat="1" ht="33" customHeight="1">
      <c r="A4" s="26" t="s">
        <v>36</v>
      </c>
      <c r="B4" s="28" t="s">
        <v>161</v>
      </c>
      <c r="C4" s="30" t="s">
        <v>35</v>
      </c>
      <c r="D4" s="31"/>
      <c r="E4" s="31"/>
      <c r="F4" s="32"/>
      <c r="G4" s="28" t="s">
        <v>34</v>
      </c>
      <c r="H4" s="28"/>
      <c r="I4" s="28" t="s">
        <v>37</v>
      </c>
      <c r="J4" s="29" t="s">
        <v>38</v>
      </c>
      <c r="K4" s="36" t="s">
        <v>39</v>
      </c>
    </row>
    <row r="5" spans="1:11" s="1" customFormat="1" ht="27.75" customHeight="1">
      <c r="A5" s="27"/>
      <c r="B5" s="29"/>
      <c r="C5" s="3" t="s">
        <v>40</v>
      </c>
      <c r="D5" s="3" t="s">
        <v>32</v>
      </c>
      <c r="E5" s="3" t="s">
        <v>166</v>
      </c>
      <c r="F5" s="4" t="s">
        <v>41</v>
      </c>
      <c r="G5" s="3" t="s">
        <v>168</v>
      </c>
      <c r="H5" s="4" t="s">
        <v>33</v>
      </c>
      <c r="I5" s="29"/>
      <c r="J5" s="35"/>
      <c r="K5" s="37"/>
    </row>
    <row r="6" spans="1:11" s="7" customFormat="1" ht="35.25" customHeight="1">
      <c r="A6" s="8">
        <v>1</v>
      </c>
      <c r="B6" s="8" t="s">
        <v>131</v>
      </c>
      <c r="C6" s="8">
        <v>50.5</v>
      </c>
      <c r="D6" s="8">
        <v>40</v>
      </c>
      <c r="E6" s="8">
        <f>SUM(C6:D6)</f>
        <v>90.5</v>
      </c>
      <c r="F6" s="8">
        <f>E6/2*0.5</f>
        <v>22.625</v>
      </c>
      <c r="G6" s="8">
        <v>79.4</v>
      </c>
      <c r="H6" s="5">
        <f>G6*0.5</f>
        <v>39.7</v>
      </c>
      <c r="I6" s="14">
        <f>F6+H6</f>
        <v>62.325</v>
      </c>
      <c r="J6" s="5">
        <v>1</v>
      </c>
      <c r="K6" s="6" t="s">
        <v>213</v>
      </c>
    </row>
  </sheetData>
  <sheetProtection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6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人事股</dc:creator>
  <cp:keywords/>
  <dc:description/>
  <cp:lastModifiedBy>Anonymous</cp:lastModifiedBy>
  <cp:lastPrinted>2020-08-23T01:18:14Z</cp:lastPrinted>
  <dcterms:created xsi:type="dcterms:W3CDTF">2020-08-12T00:19:00Z</dcterms:created>
  <dcterms:modified xsi:type="dcterms:W3CDTF">2020-08-23T03:06:01Z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